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585" windowWidth="14805" windowHeight="75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0" i="1" l="1"/>
  <c r="G110" i="1"/>
  <c r="F126" i="1" s="1"/>
  <c r="H110" i="1"/>
  <c r="G126" i="1" s="1"/>
  <c r="I110" i="1"/>
  <c r="J110" i="1"/>
  <c r="K110" i="1"/>
  <c r="L110" i="1"/>
  <c r="M110" i="1"/>
  <c r="L126" i="1" s="1"/>
  <c r="N110" i="1"/>
  <c r="O110" i="1"/>
  <c r="P110" i="1"/>
  <c r="Q110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H125" i="1"/>
  <c r="I125" i="1"/>
  <c r="J125" i="1"/>
  <c r="K125" i="1"/>
  <c r="L125" i="1"/>
  <c r="M125" i="1"/>
  <c r="N125" i="1"/>
  <c r="O125" i="1"/>
  <c r="P125" i="1"/>
  <c r="Q125" i="1"/>
  <c r="E126" i="1"/>
  <c r="H126" i="1"/>
  <c r="I126" i="1"/>
  <c r="J126" i="1"/>
  <c r="K126" i="1"/>
  <c r="M126" i="1"/>
  <c r="N126" i="1"/>
  <c r="O126" i="1"/>
  <c r="P126" i="1"/>
  <c r="Q126" i="1"/>
  <c r="F60" i="1" l="1"/>
  <c r="G60" i="1"/>
  <c r="H60" i="1"/>
  <c r="I60" i="1"/>
  <c r="J60" i="1"/>
  <c r="K60" i="1"/>
  <c r="L60" i="1"/>
  <c r="M60" i="1"/>
  <c r="N60" i="1"/>
  <c r="O60" i="1"/>
  <c r="P60" i="1"/>
  <c r="Q60" i="1"/>
  <c r="F64" i="1"/>
  <c r="G64" i="1"/>
  <c r="H64" i="1"/>
  <c r="I64" i="1"/>
  <c r="J64" i="1"/>
  <c r="K64" i="1"/>
  <c r="L64" i="1"/>
  <c r="M64" i="1"/>
  <c r="N64" i="1"/>
  <c r="O64" i="1"/>
  <c r="P64" i="1"/>
  <c r="Q64" i="1"/>
  <c r="F72" i="1"/>
  <c r="G72" i="1"/>
  <c r="H72" i="1"/>
  <c r="I72" i="1"/>
  <c r="J72" i="1"/>
  <c r="K72" i="1"/>
  <c r="L72" i="1"/>
  <c r="M72" i="1"/>
  <c r="N72" i="1"/>
  <c r="O72" i="1"/>
  <c r="P72" i="1"/>
  <c r="Q72" i="1"/>
  <c r="H76" i="1"/>
  <c r="I76" i="1"/>
  <c r="J76" i="1"/>
  <c r="K76" i="1"/>
  <c r="L76" i="1"/>
  <c r="M76" i="1"/>
  <c r="N76" i="1"/>
  <c r="O76" i="1"/>
  <c r="P76" i="1"/>
  <c r="Q76" i="1"/>
  <c r="F84" i="1"/>
  <c r="G84" i="1"/>
  <c r="H84" i="1"/>
  <c r="I84" i="1"/>
  <c r="J84" i="1"/>
  <c r="K84" i="1"/>
  <c r="L84" i="1"/>
  <c r="M84" i="1"/>
  <c r="N84" i="1"/>
  <c r="O84" i="1"/>
  <c r="P84" i="1"/>
  <c r="Q84" i="1"/>
  <c r="F87" i="1"/>
  <c r="G87" i="1"/>
  <c r="H87" i="1"/>
  <c r="I87" i="1"/>
  <c r="J87" i="1"/>
  <c r="K87" i="1"/>
  <c r="L87" i="1"/>
  <c r="M87" i="1"/>
  <c r="N87" i="1"/>
  <c r="O87" i="1"/>
  <c r="P87" i="1"/>
  <c r="Q87" i="1"/>
  <c r="E88" i="1"/>
  <c r="L88" i="1" l="1"/>
  <c r="O88" i="1"/>
  <c r="Q88" i="1"/>
  <c r="P88" i="1"/>
  <c r="N88" i="1"/>
  <c r="K88" i="1"/>
  <c r="J88" i="1"/>
  <c r="I88" i="1"/>
  <c r="H88" i="1"/>
  <c r="M88" i="1"/>
  <c r="G88" i="1"/>
  <c r="F88" i="1"/>
  <c r="Q41" i="1" l="1"/>
  <c r="P41" i="1"/>
  <c r="O41" i="1"/>
  <c r="N41" i="1"/>
  <c r="M41" i="1"/>
  <c r="L41" i="1"/>
  <c r="K41" i="1"/>
  <c r="J41" i="1"/>
  <c r="I41" i="1"/>
  <c r="H41" i="1"/>
  <c r="G41" i="1"/>
  <c r="F41" i="1"/>
  <c r="K38" i="1"/>
  <c r="J38" i="1"/>
  <c r="Q31" i="1"/>
  <c r="P31" i="1"/>
  <c r="O31" i="1"/>
  <c r="N31" i="1"/>
  <c r="M31" i="1"/>
  <c r="L31" i="1"/>
  <c r="K31" i="1"/>
  <c r="J31" i="1"/>
  <c r="I31" i="1"/>
  <c r="H31" i="1"/>
  <c r="Q28" i="1"/>
  <c r="P28" i="1"/>
  <c r="O28" i="1"/>
  <c r="N28" i="1"/>
  <c r="M28" i="1"/>
  <c r="L28" i="1"/>
  <c r="K28" i="1"/>
  <c r="J28" i="1"/>
  <c r="I28" i="1"/>
  <c r="H28" i="1"/>
  <c r="G28" i="1"/>
  <c r="F28" i="1"/>
  <c r="Q20" i="1"/>
  <c r="P20" i="1"/>
  <c r="O20" i="1"/>
  <c r="N20" i="1"/>
  <c r="M20" i="1"/>
  <c r="L20" i="1"/>
  <c r="K20" i="1"/>
  <c r="J20" i="1"/>
  <c r="I20" i="1"/>
  <c r="H20" i="1"/>
  <c r="G20" i="1"/>
  <c r="F20" i="1"/>
  <c r="Q16" i="1"/>
  <c r="P16" i="1"/>
  <c r="O16" i="1"/>
  <c r="N16" i="1"/>
  <c r="M16" i="1"/>
  <c r="L16" i="1"/>
  <c r="K16" i="1"/>
  <c r="J16" i="1"/>
  <c r="I16" i="1"/>
  <c r="H16" i="1"/>
  <c r="G16" i="1"/>
  <c r="F16" i="1"/>
</calcChain>
</file>

<file path=xl/sharedStrings.xml><?xml version="1.0" encoding="utf-8"?>
<sst xmlns="http://schemas.openxmlformats.org/spreadsheetml/2006/main" count="181" uniqueCount="78">
  <si>
    <t>№ рец.</t>
  </si>
  <si>
    <t>Прием пищи, наименование блюда</t>
  </si>
  <si>
    <t>Масса порции</t>
  </si>
  <si>
    <t>Пищевые вещества  ( г)</t>
  </si>
  <si>
    <t>Энергитическая ценность (ккал)</t>
  </si>
  <si>
    <t>Минеральные вещества (мг)</t>
  </si>
  <si>
    <t xml:space="preserve">      Б</t>
  </si>
  <si>
    <t xml:space="preserve">   Ж</t>
  </si>
  <si>
    <t xml:space="preserve">  У</t>
  </si>
  <si>
    <t xml:space="preserve">  В1</t>
  </si>
  <si>
    <t>С</t>
  </si>
  <si>
    <t>А</t>
  </si>
  <si>
    <t>Е</t>
  </si>
  <si>
    <t>Ca</t>
  </si>
  <si>
    <t>P</t>
  </si>
  <si>
    <t>Mg</t>
  </si>
  <si>
    <t>Fe</t>
  </si>
  <si>
    <t>Завтрак</t>
  </si>
  <si>
    <t>Масло сливочное 72,5 % жирности</t>
  </si>
  <si>
    <t>Хлеб пшеничный 1 сорт</t>
  </si>
  <si>
    <t>Хлеб ржаной</t>
  </si>
  <si>
    <t>Всего в Завтрак</t>
  </si>
  <si>
    <t>2-й  Завтрак</t>
  </si>
  <si>
    <t>Всего во 2-й завтрак</t>
  </si>
  <si>
    <t xml:space="preserve">Обед </t>
  </si>
  <si>
    <t>Полдник</t>
  </si>
  <si>
    <t>150/20</t>
  </si>
  <si>
    <t>Ужин</t>
  </si>
  <si>
    <t>Макаронник с мясом (говядина)</t>
  </si>
  <si>
    <t xml:space="preserve">Сок фруктовый </t>
  </si>
  <si>
    <t>Кефир 2,5 % жирности</t>
  </si>
  <si>
    <t xml:space="preserve">Всего в 2-й Ужин </t>
  </si>
  <si>
    <t>Витамины(мг)</t>
  </si>
  <si>
    <t>Сыр Российский</t>
  </si>
  <si>
    <t xml:space="preserve">   200/1шт</t>
  </si>
  <si>
    <t xml:space="preserve">                                        Категории: Школьники 7-11 лет</t>
  </si>
  <si>
    <t>Каша рассыпчатая гречневая с молоком и сахаром</t>
  </si>
  <si>
    <t>200/10</t>
  </si>
  <si>
    <t>Чай с сахаром и лимоном</t>
  </si>
  <si>
    <t>200/15/7</t>
  </si>
  <si>
    <t>Запеканка из творога с морковью со сгущенным молоком</t>
  </si>
  <si>
    <t>Кофейный напиток</t>
  </si>
  <si>
    <t>100/200</t>
  </si>
  <si>
    <t>Компот из сухофруктов</t>
  </si>
  <si>
    <t xml:space="preserve">Всего в обед </t>
  </si>
  <si>
    <t>200/1шт.</t>
  </si>
  <si>
    <t>Всего в Полдник</t>
  </si>
  <si>
    <t>Горошек зеленый консервированный</t>
  </si>
  <si>
    <t>90/200</t>
  </si>
  <si>
    <t xml:space="preserve">Всего в Ужин </t>
  </si>
  <si>
    <t>2-й  Ужин</t>
  </si>
  <si>
    <t>Всего в 1 неделю понедельник</t>
  </si>
  <si>
    <t>Всего в 2-й завтак</t>
  </si>
  <si>
    <t>100/300</t>
  </si>
  <si>
    <t xml:space="preserve">                                                     Категории: Школьники 12 лет и старше</t>
  </si>
  <si>
    <t>250/10</t>
  </si>
  <si>
    <t>375/376</t>
  </si>
  <si>
    <t>200/30</t>
  </si>
  <si>
    <t xml:space="preserve">Компот из смеси сухофруктов </t>
  </si>
  <si>
    <t>Масло сливочное 72,5% жирности</t>
  </si>
  <si>
    <t>Итого стоимость на 1 чел.</t>
  </si>
  <si>
    <t xml:space="preserve">                                        Категории: Школьники 3-6 лет</t>
  </si>
  <si>
    <t>150/5</t>
  </si>
  <si>
    <t>80/130</t>
  </si>
  <si>
    <t>150/1шт.</t>
  </si>
  <si>
    <t>Рассольник ленинградский со сметаной</t>
  </si>
  <si>
    <t>Запеканка картофельная с печенью</t>
  </si>
  <si>
    <t>200/8</t>
  </si>
  <si>
    <t>300/12</t>
  </si>
  <si>
    <t xml:space="preserve">Яблоки калиброванные </t>
  </si>
  <si>
    <t xml:space="preserve">Яблоки свежие калиброванные </t>
  </si>
  <si>
    <t>Салат из квашеной капусты</t>
  </si>
  <si>
    <t>Сезон : весна 2026 г.</t>
  </si>
  <si>
    <t>Сезон :  весна 2026 г.</t>
  </si>
  <si>
    <t>Сезон :  весна  2026 г.</t>
  </si>
  <si>
    <t>Меню на 1 неделю понедельник Учащиеся 7-11 лет         04.05.2026      Директор: Кислюк С.А.</t>
  </si>
  <si>
    <t>Меню на 1 неделю понедельник 04.05.2026                Директор: Кислюк С.А.</t>
  </si>
  <si>
    <t>Меню на 1 неделю понедельник  04.05.2026                            Директор: Кислюк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</si>
</sst>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0" borderId="0" xfId="0" applyFont="1" applyFill="1"/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8" fillId="0" borderId="15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/>
    <xf numFmtId="0" fontId="2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tabSelected="1" topLeftCell="A76" workbookViewId="0">
      <selection activeCell="A79" sqref="A79"/>
    </sheetView>
  </sheetViews>
  <sheetFormatPr defaultRowHeight="15" x14ac:dyDescent="0.25"/>
  <sheetData>
    <row r="1" spans="1:18" ht="15.75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3" spans="1:18" ht="15.75" x14ac:dyDescent="0.25">
      <c r="A3" s="95" t="s">
        <v>72</v>
      </c>
      <c r="B3" s="95"/>
      <c r="C3" s="95"/>
      <c r="D3" s="95"/>
      <c r="E3" s="27"/>
      <c r="F3" s="27"/>
      <c r="G3" s="27"/>
      <c r="H3" s="27"/>
      <c r="I3" s="27"/>
      <c r="J3" s="28"/>
      <c r="K3" s="28"/>
      <c r="L3" s="28"/>
      <c r="M3" s="28"/>
      <c r="N3" s="28"/>
      <c r="O3" s="28"/>
      <c r="P3" s="28"/>
      <c r="Q3" s="28"/>
      <c r="R3" s="4"/>
    </row>
    <row r="4" spans="1:18" ht="15.75" x14ac:dyDescent="0.25">
      <c r="A4" s="29" t="s">
        <v>35</v>
      </c>
      <c r="B4" s="30"/>
      <c r="C4" s="30"/>
      <c r="D4" s="30"/>
      <c r="E4" s="29"/>
      <c r="F4" s="27"/>
      <c r="G4" s="27"/>
      <c r="H4" s="27"/>
      <c r="I4" s="27"/>
      <c r="J4" s="28"/>
      <c r="K4" s="28"/>
      <c r="L4" s="28"/>
      <c r="M4" s="28"/>
      <c r="N4" s="28"/>
      <c r="O4" s="28"/>
      <c r="P4" s="28"/>
      <c r="Q4" s="28"/>
      <c r="R4" s="4"/>
    </row>
    <row r="5" spans="1:18" ht="15.75" x14ac:dyDescent="0.25">
      <c r="A5" s="96" t="s">
        <v>75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18" ht="15.75" x14ac:dyDescent="0.25">
      <c r="A6" s="97" t="s">
        <v>0</v>
      </c>
      <c r="B6" s="99" t="s">
        <v>1</v>
      </c>
      <c r="C6" s="100"/>
      <c r="D6" s="97"/>
      <c r="E6" s="103" t="s">
        <v>2</v>
      </c>
      <c r="F6" s="105" t="s">
        <v>3</v>
      </c>
      <c r="G6" s="106"/>
      <c r="H6" s="107"/>
      <c r="I6" s="103" t="s">
        <v>4</v>
      </c>
      <c r="J6" s="105" t="s">
        <v>32</v>
      </c>
      <c r="K6" s="106"/>
      <c r="L6" s="106"/>
      <c r="M6" s="107"/>
      <c r="N6" s="105" t="s">
        <v>5</v>
      </c>
      <c r="O6" s="106"/>
      <c r="P6" s="106"/>
      <c r="Q6" s="107"/>
      <c r="R6" s="4"/>
    </row>
    <row r="7" spans="1:18" ht="15.75" x14ac:dyDescent="0.25">
      <c r="A7" s="98"/>
      <c r="B7" s="101"/>
      <c r="C7" s="102"/>
      <c r="D7" s="98"/>
      <c r="E7" s="104"/>
      <c r="F7" s="31" t="s">
        <v>6</v>
      </c>
      <c r="G7" s="31" t="s">
        <v>7</v>
      </c>
      <c r="H7" s="31" t="s">
        <v>8</v>
      </c>
      <c r="I7" s="104"/>
      <c r="J7" s="32" t="s">
        <v>9</v>
      </c>
      <c r="K7" s="32" t="s">
        <v>10</v>
      </c>
      <c r="L7" s="32" t="s">
        <v>11</v>
      </c>
      <c r="M7" s="33" t="s">
        <v>12</v>
      </c>
      <c r="N7" s="34" t="s">
        <v>13</v>
      </c>
      <c r="O7" s="35" t="s">
        <v>14</v>
      </c>
      <c r="P7" s="35" t="s">
        <v>15</v>
      </c>
      <c r="Q7" s="33" t="s">
        <v>16</v>
      </c>
      <c r="R7" s="4"/>
    </row>
    <row r="8" spans="1:18" x14ac:dyDescent="0.25">
      <c r="A8" s="5">
        <v>1</v>
      </c>
      <c r="B8" s="108">
        <v>2</v>
      </c>
      <c r="C8" s="109"/>
      <c r="D8" s="110"/>
      <c r="E8" s="5">
        <v>3</v>
      </c>
      <c r="F8" s="5">
        <v>4</v>
      </c>
      <c r="G8" s="5">
        <v>5</v>
      </c>
      <c r="H8" s="36">
        <v>6</v>
      </c>
      <c r="I8" s="37">
        <v>7</v>
      </c>
      <c r="J8" s="36">
        <v>8</v>
      </c>
      <c r="K8" s="36">
        <v>9</v>
      </c>
      <c r="L8" s="36">
        <v>10</v>
      </c>
      <c r="M8" s="38">
        <v>11</v>
      </c>
      <c r="N8" s="36">
        <v>12</v>
      </c>
      <c r="O8" s="36">
        <v>13</v>
      </c>
      <c r="P8" s="36">
        <v>14</v>
      </c>
      <c r="Q8" s="39">
        <v>15</v>
      </c>
      <c r="R8" s="4"/>
    </row>
    <row r="9" spans="1:18" ht="15.75" x14ac:dyDescent="0.25">
      <c r="A9" s="6"/>
      <c r="B9" s="77" t="s">
        <v>17</v>
      </c>
      <c r="C9" s="78"/>
      <c r="D9" s="79"/>
      <c r="E9" s="7"/>
      <c r="F9" s="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4"/>
    </row>
    <row r="10" spans="1:18" ht="15.75" x14ac:dyDescent="0.25">
      <c r="A10" s="6">
        <v>14</v>
      </c>
      <c r="B10" s="92" t="s">
        <v>18</v>
      </c>
      <c r="C10" s="93"/>
      <c r="D10" s="94"/>
      <c r="E10" s="7">
        <v>10</v>
      </c>
      <c r="F10" s="7">
        <v>7.0000000000000007E-2</v>
      </c>
      <c r="G10" s="40">
        <v>6.86</v>
      </c>
      <c r="H10" s="7">
        <v>0.09</v>
      </c>
      <c r="I10" s="7">
        <v>62</v>
      </c>
      <c r="J10" s="8">
        <v>0</v>
      </c>
      <c r="K10" s="8">
        <v>0</v>
      </c>
      <c r="L10" s="8">
        <v>7.0000000000000007E-2</v>
      </c>
      <c r="M10" s="8">
        <v>0.1</v>
      </c>
      <c r="N10" s="8">
        <v>1.58</v>
      </c>
      <c r="O10" s="8">
        <v>2.2599999999999998</v>
      </c>
      <c r="P10" s="8">
        <v>0.03</v>
      </c>
      <c r="Q10" s="8">
        <v>0.01</v>
      </c>
      <c r="R10" s="4"/>
    </row>
    <row r="11" spans="1:18" ht="15.75" x14ac:dyDescent="0.25">
      <c r="A11" s="6">
        <v>15</v>
      </c>
      <c r="B11" s="92" t="s">
        <v>33</v>
      </c>
      <c r="C11" s="93"/>
      <c r="D11" s="94"/>
      <c r="E11" s="14">
        <v>15</v>
      </c>
      <c r="F11" s="7">
        <v>3.9</v>
      </c>
      <c r="G11" s="7">
        <v>3.98</v>
      </c>
      <c r="H11" s="8">
        <v>0</v>
      </c>
      <c r="I11" s="7">
        <v>51</v>
      </c>
      <c r="J11" s="8">
        <v>0</v>
      </c>
      <c r="K11" s="8">
        <v>0.02</v>
      </c>
      <c r="L11" s="8">
        <v>0.05</v>
      </c>
      <c r="M11" s="8">
        <v>0.02</v>
      </c>
      <c r="N11" s="8">
        <v>105</v>
      </c>
      <c r="O11" s="8">
        <v>60</v>
      </c>
      <c r="P11" s="8">
        <v>100</v>
      </c>
      <c r="Q11" s="8">
        <v>0.2</v>
      </c>
      <c r="R11" s="4"/>
    </row>
    <row r="12" spans="1:18" ht="45.75" customHeight="1" x14ac:dyDescent="0.25">
      <c r="A12" s="17">
        <v>171</v>
      </c>
      <c r="B12" s="111" t="s">
        <v>36</v>
      </c>
      <c r="C12" s="112"/>
      <c r="D12" s="113"/>
      <c r="E12" s="15" t="s">
        <v>37</v>
      </c>
      <c r="F12" s="15">
        <v>5.26</v>
      </c>
      <c r="G12" s="15">
        <v>4.68</v>
      </c>
      <c r="H12" s="15">
        <v>18.7</v>
      </c>
      <c r="I12" s="15">
        <v>152.36000000000001</v>
      </c>
      <c r="J12" s="18">
        <v>0.05</v>
      </c>
      <c r="K12" s="18">
        <v>0.8</v>
      </c>
      <c r="L12" s="18">
        <v>0.01</v>
      </c>
      <c r="M12" s="18">
        <v>0.5</v>
      </c>
      <c r="N12" s="18">
        <v>76.66</v>
      </c>
      <c r="O12" s="18">
        <v>80.599999999999994</v>
      </c>
      <c r="P12" s="18">
        <v>25.88</v>
      </c>
      <c r="Q12" s="18">
        <v>0.6</v>
      </c>
      <c r="R12" s="16"/>
    </row>
    <row r="13" spans="1:18" ht="15.75" x14ac:dyDescent="0.25">
      <c r="A13" s="6">
        <v>375</v>
      </c>
      <c r="B13" s="114" t="s">
        <v>38</v>
      </c>
      <c r="C13" s="115"/>
      <c r="D13" s="116"/>
      <c r="E13" s="41" t="s">
        <v>39</v>
      </c>
      <c r="F13" s="7">
        <v>1.41</v>
      </c>
      <c r="G13" s="7">
        <v>1.43</v>
      </c>
      <c r="H13" s="7">
        <v>15</v>
      </c>
      <c r="I13" s="7">
        <v>83</v>
      </c>
      <c r="J13" s="8">
        <v>0.01</v>
      </c>
      <c r="K13" s="8">
        <v>0.26</v>
      </c>
      <c r="L13" s="8">
        <v>0.01</v>
      </c>
      <c r="M13" s="8">
        <v>0</v>
      </c>
      <c r="N13" s="8">
        <v>40.06</v>
      </c>
      <c r="O13" s="8">
        <v>20.149999999999999</v>
      </c>
      <c r="P13" s="8">
        <v>1.5</v>
      </c>
      <c r="Q13" s="8">
        <v>0.3</v>
      </c>
      <c r="R13" s="42"/>
    </row>
    <row r="14" spans="1:18" ht="15.75" x14ac:dyDescent="0.25">
      <c r="A14" s="6"/>
      <c r="B14" s="71" t="s">
        <v>19</v>
      </c>
      <c r="C14" s="72"/>
      <c r="D14" s="73"/>
      <c r="E14" s="7">
        <v>50</v>
      </c>
      <c r="F14" s="7">
        <v>6.8</v>
      </c>
      <c r="G14" s="7">
        <v>1.28</v>
      </c>
      <c r="H14" s="7">
        <v>29.6</v>
      </c>
      <c r="I14" s="7">
        <v>158</v>
      </c>
      <c r="J14" s="8">
        <v>0.02</v>
      </c>
      <c r="K14" s="8">
        <v>0.4</v>
      </c>
      <c r="L14" s="8">
        <v>0.02</v>
      </c>
      <c r="M14" s="8">
        <v>0.48</v>
      </c>
      <c r="N14" s="8">
        <v>34.4</v>
      </c>
      <c r="O14" s="8">
        <v>71.2</v>
      </c>
      <c r="P14" s="8">
        <v>20</v>
      </c>
      <c r="Q14" s="8">
        <v>1.6</v>
      </c>
      <c r="R14" s="4"/>
    </row>
    <row r="15" spans="1:18" ht="15.75" x14ac:dyDescent="0.25">
      <c r="A15" s="6"/>
      <c r="B15" s="71" t="s">
        <v>20</v>
      </c>
      <c r="C15" s="72"/>
      <c r="D15" s="73"/>
      <c r="E15" s="14">
        <v>20</v>
      </c>
      <c r="F15" s="7">
        <v>2.13</v>
      </c>
      <c r="G15" s="7">
        <v>0.56000000000000005</v>
      </c>
      <c r="H15" s="7">
        <v>13.11</v>
      </c>
      <c r="I15" s="7">
        <v>66</v>
      </c>
      <c r="J15" s="8">
        <v>0.03</v>
      </c>
      <c r="K15" s="8">
        <v>0.06</v>
      </c>
      <c r="L15" s="8">
        <v>0</v>
      </c>
      <c r="M15" s="8">
        <v>0.66</v>
      </c>
      <c r="N15" s="8">
        <v>10.6</v>
      </c>
      <c r="O15" s="8">
        <v>47.4</v>
      </c>
      <c r="P15" s="8">
        <v>14.1</v>
      </c>
      <c r="Q15" s="8">
        <v>1.17</v>
      </c>
      <c r="R15" s="43"/>
    </row>
    <row r="16" spans="1:18" ht="15.75" x14ac:dyDescent="0.25">
      <c r="A16" s="6"/>
      <c r="B16" s="74" t="s">
        <v>21</v>
      </c>
      <c r="C16" s="75"/>
      <c r="D16" s="76"/>
      <c r="E16" s="25">
        <v>527</v>
      </c>
      <c r="F16" s="9">
        <f t="shared" ref="F16:Q16" si="0">SUM(F10:F15)</f>
        <v>19.57</v>
      </c>
      <c r="G16" s="9">
        <f t="shared" si="0"/>
        <v>18.79</v>
      </c>
      <c r="H16" s="9">
        <f t="shared" si="0"/>
        <v>76.5</v>
      </c>
      <c r="I16" s="9">
        <f t="shared" si="0"/>
        <v>572.36</v>
      </c>
      <c r="J16" s="9">
        <f t="shared" si="0"/>
        <v>0.11</v>
      </c>
      <c r="K16" s="9">
        <f t="shared" si="0"/>
        <v>1.54</v>
      </c>
      <c r="L16" s="9">
        <f t="shared" si="0"/>
        <v>0.16</v>
      </c>
      <c r="M16" s="9">
        <f t="shared" si="0"/>
        <v>1.7600000000000002</v>
      </c>
      <c r="N16" s="9">
        <f t="shared" si="0"/>
        <v>268.3</v>
      </c>
      <c r="O16" s="9">
        <f t="shared" si="0"/>
        <v>281.60999999999996</v>
      </c>
      <c r="P16" s="9">
        <f t="shared" si="0"/>
        <v>161.51</v>
      </c>
      <c r="Q16" s="9">
        <f t="shared" si="0"/>
        <v>3.88</v>
      </c>
      <c r="R16" s="4"/>
    </row>
    <row r="17" spans="1:18" ht="15.75" x14ac:dyDescent="0.25">
      <c r="A17" s="6"/>
      <c r="B17" s="77" t="s">
        <v>22</v>
      </c>
      <c r="C17" s="78"/>
      <c r="D17" s="79"/>
      <c r="E17" s="7"/>
      <c r="F17" s="9"/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4"/>
    </row>
    <row r="18" spans="1:18" ht="32.25" customHeight="1" x14ac:dyDescent="0.25">
      <c r="A18" s="17">
        <v>224</v>
      </c>
      <c r="B18" s="117" t="s">
        <v>40</v>
      </c>
      <c r="C18" s="118"/>
      <c r="D18" s="119"/>
      <c r="E18" s="44" t="s">
        <v>26</v>
      </c>
      <c r="F18" s="15">
        <v>10.6</v>
      </c>
      <c r="G18" s="15">
        <v>6.1</v>
      </c>
      <c r="H18" s="15">
        <v>8.4</v>
      </c>
      <c r="I18" s="15">
        <v>131.80000000000001</v>
      </c>
      <c r="J18" s="18">
        <v>0.02</v>
      </c>
      <c r="K18" s="18">
        <v>1.01</v>
      </c>
      <c r="L18" s="18">
        <v>0.02</v>
      </c>
      <c r="M18" s="18">
        <v>0.6</v>
      </c>
      <c r="N18" s="18">
        <v>81.93</v>
      </c>
      <c r="O18" s="18">
        <v>109.48</v>
      </c>
      <c r="P18" s="18">
        <v>25.58</v>
      </c>
      <c r="Q18" s="18">
        <v>1.07</v>
      </c>
      <c r="R18" s="45"/>
    </row>
    <row r="19" spans="1:18" ht="15.75" x14ac:dyDescent="0.25">
      <c r="A19" s="6">
        <v>379</v>
      </c>
      <c r="B19" s="71" t="s">
        <v>41</v>
      </c>
      <c r="C19" s="72"/>
      <c r="D19" s="73"/>
      <c r="E19" s="7">
        <v>200</v>
      </c>
      <c r="F19" s="7">
        <v>6.58</v>
      </c>
      <c r="G19" s="7">
        <v>7.04</v>
      </c>
      <c r="H19" s="7">
        <v>98.25</v>
      </c>
      <c r="I19" s="7">
        <v>430</v>
      </c>
      <c r="J19" s="8">
        <v>0.5</v>
      </c>
      <c r="K19" s="8">
        <v>0.6</v>
      </c>
      <c r="L19" s="8">
        <v>0.06</v>
      </c>
      <c r="M19" s="8">
        <v>0.6</v>
      </c>
      <c r="N19" s="8">
        <v>200.76</v>
      </c>
      <c r="O19" s="8">
        <v>130.65</v>
      </c>
      <c r="P19" s="8">
        <v>20.45</v>
      </c>
      <c r="Q19" s="8">
        <v>0.1</v>
      </c>
      <c r="R19" s="4"/>
    </row>
    <row r="20" spans="1:18" ht="15.75" x14ac:dyDescent="0.25">
      <c r="A20" s="6"/>
      <c r="B20" s="74" t="s">
        <v>23</v>
      </c>
      <c r="C20" s="75"/>
      <c r="D20" s="76"/>
      <c r="E20" s="20">
        <v>370</v>
      </c>
      <c r="F20" s="9">
        <f t="shared" ref="F20:Q20" si="1">SUM(F18:F19)</f>
        <v>17.18</v>
      </c>
      <c r="G20" s="9">
        <f t="shared" si="1"/>
        <v>13.14</v>
      </c>
      <c r="H20" s="9">
        <f t="shared" si="1"/>
        <v>106.65</v>
      </c>
      <c r="I20" s="9">
        <f t="shared" si="1"/>
        <v>561.79999999999995</v>
      </c>
      <c r="J20" s="9">
        <f t="shared" si="1"/>
        <v>0.52</v>
      </c>
      <c r="K20" s="9">
        <f t="shared" si="1"/>
        <v>1.6099999999999999</v>
      </c>
      <c r="L20" s="9">
        <f t="shared" si="1"/>
        <v>0.08</v>
      </c>
      <c r="M20" s="9">
        <f t="shared" si="1"/>
        <v>1.2</v>
      </c>
      <c r="N20" s="9">
        <f t="shared" si="1"/>
        <v>282.69</v>
      </c>
      <c r="O20" s="9">
        <f t="shared" si="1"/>
        <v>240.13</v>
      </c>
      <c r="P20" s="9">
        <f t="shared" si="1"/>
        <v>46.03</v>
      </c>
      <c r="Q20" s="9">
        <f t="shared" si="1"/>
        <v>1.1700000000000002</v>
      </c>
      <c r="R20" s="4"/>
    </row>
    <row r="21" spans="1:18" ht="15.75" x14ac:dyDescent="0.25">
      <c r="A21" s="19"/>
      <c r="B21" s="77" t="s">
        <v>24</v>
      </c>
      <c r="C21" s="78"/>
      <c r="D21" s="79"/>
      <c r="E21" s="46"/>
      <c r="F21" s="47"/>
      <c r="G21" s="48"/>
      <c r="H21" s="46"/>
      <c r="I21" s="47"/>
      <c r="J21" s="49"/>
      <c r="K21" s="50"/>
      <c r="L21" s="49"/>
      <c r="M21" s="50"/>
      <c r="N21" s="49"/>
      <c r="O21" s="50"/>
      <c r="P21" s="49"/>
      <c r="Q21" s="49"/>
      <c r="R21" s="4"/>
    </row>
    <row r="22" spans="1:18" ht="15.75" x14ac:dyDescent="0.25">
      <c r="A22" s="6">
        <v>47</v>
      </c>
      <c r="B22" s="80" t="s">
        <v>71</v>
      </c>
      <c r="C22" s="81"/>
      <c r="D22" s="82"/>
      <c r="E22" s="7">
        <v>60</v>
      </c>
      <c r="F22" s="8">
        <v>0.48</v>
      </c>
      <c r="G22" s="8">
        <v>0</v>
      </c>
      <c r="H22" s="8">
        <v>3.48</v>
      </c>
      <c r="I22" s="7">
        <v>18</v>
      </c>
      <c r="J22" s="8">
        <v>0.04</v>
      </c>
      <c r="K22" s="8">
        <v>15</v>
      </c>
      <c r="L22" s="8">
        <v>0</v>
      </c>
      <c r="M22" s="8">
        <v>0.04</v>
      </c>
      <c r="N22" s="8">
        <v>8.4</v>
      </c>
      <c r="O22" s="8">
        <v>15.6</v>
      </c>
      <c r="P22" s="8">
        <v>12</v>
      </c>
      <c r="Q22" s="8">
        <v>0.54</v>
      </c>
      <c r="R22" s="4"/>
    </row>
    <row r="23" spans="1:18" ht="33.75" customHeight="1" x14ac:dyDescent="0.25">
      <c r="A23" s="6">
        <v>89</v>
      </c>
      <c r="B23" s="83" t="s">
        <v>65</v>
      </c>
      <c r="C23" s="84"/>
      <c r="D23" s="85"/>
      <c r="E23" s="7" t="s">
        <v>55</v>
      </c>
      <c r="F23" s="8">
        <v>1.3</v>
      </c>
      <c r="G23" s="8">
        <v>1.7</v>
      </c>
      <c r="H23" s="8">
        <v>8.8000000000000007</v>
      </c>
      <c r="I23" s="7">
        <v>53.3</v>
      </c>
      <c r="J23" s="8">
        <v>0.05</v>
      </c>
      <c r="K23" s="8">
        <v>2</v>
      </c>
      <c r="L23" s="8">
        <v>0.03</v>
      </c>
      <c r="M23" s="8">
        <v>0.06</v>
      </c>
      <c r="N23" s="8">
        <v>11</v>
      </c>
      <c r="O23" s="8">
        <v>37.1</v>
      </c>
      <c r="P23" s="8">
        <v>2.4</v>
      </c>
      <c r="Q23" s="8">
        <v>0.01</v>
      </c>
      <c r="R23" s="4"/>
    </row>
    <row r="24" spans="1:18" ht="33" customHeight="1" x14ac:dyDescent="0.25">
      <c r="A24" s="22">
        <v>284</v>
      </c>
      <c r="B24" s="86" t="s">
        <v>66</v>
      </c>
      <c r="C24" s="87"/>
      <c r="D24" s="88"/>
      <c r="E24" s="51" t="s">
        <v>42</v>
      </c>
      <c r="F24" s="23">
        <v>10.1</v>
      </c>
      <c r="G24" s="23">
        <v>5.9</v>
      </c>
      <c r="H24" s="23">
        <v>8.1999999999999993</v>
      </c>
      <c r="I24" s="24">
        <v>123.5</v>
      </c>
      <c r="J24" s="23">
        <v>0.1</v>
      </c>
      <c r="K24" s="23">
        <v>9.64</v>
      </c>
      <c r="L24" s="23">
        <v>0.01</v>
      </c>
      <c r="M24" s="23">
        <v>1.82</v>
      </c>
      <c r="N24" s="23">
        <v>16.46</v>
      </c>
      <c r="O24" s="23">
        <v>124.6</v>
      </c>
      <c r="P24" s="23">
        <v>20.55</v>
      </c>
      <c r="Q24" s="23">
        <v>1.91</v>
      </c>
      <c r="R24" s="21"/>
    </row>
    <row r="25" spans="1:18" ht="15.75" x14ac:dyDescent="0.25">
      <c r="A25" s="6">
        <v>591</v>
      </c>
      <c r="B25" s="71" t="s">
        <v>43</v>
      </c>
      <c r="C25" s="72"/>
      <c r="D25" s="73"/>
      <c r="E25" s="7">
        <v>200</v>
      </c>
      <c r="F25" s="8">
        <v>0.08</v>
      </c>
      <c r="G25" s="8">
        <v>0</v>
      </c>
      <c r="H25" s="8">
        <v>21.82</v>
      </c>
      <c r="I25" s="7">
        <v>120</v>
      </c>
      <c r="J25" s="8">
        <v>0.01</v>
      </c>
      <c r="K25" s="8">
        <v>0.5</v>
      </c>
      <c r="L25" s="8">
        <v>0.02</v>
      </c>
      <c r="M25" s="8">
        <v>0.4</v>
      </c>
      <c r="N25" s="8">
        <v>500.02</v>
      </c>
      <c r="O25" s="8">
        <v>20.61</v>
      </c>
      <c r="P25" s="8">
        <v>30.02</v>
      </c>
      <c r="Q25" s="8">
        <v>10.86</v>
      </c>
      <c r="R25" s="4"/>
    </row>
    <row r="26" spans="1:18" ht="15.75" x14ac:dyDescent="0.25">
      <c r="A26" s="6"/>
      <c r="B26" s="71" t="s">
        <v>20</v>
      </c>
      <c r="C26" s="72"/>
      <c r="D26" s="73"/>
      <c r="E26" s="7">
        <v>40</v>
      </c>
      <c r="F26" s="8">
        <v>5.13</v>
      </c>
      <c r="G26" s="8">
        <v>0.93</v>
      </c>
      <c r="H26" s="8">
        <v>24.93</v>
      </c>
      <c r="I26" s="7">
        <v>128</v>
      </c>
      <c r="J26" s="8">
        <v>0.02</v>
      </c>
      <c r="K26" s="8">
        <v>0.5</v>
      </c>
      <c r="L26" s="8">
        <v>0.02</v>
      </c>
      <c r="M26" s="8">
        <v>0.7</v>
      </c>
      <c r="N26" s="8">
        <v>22</v>
      </c>
      <c r="O26" s="8">
        <v>29.33</v>
      </c>
      <c r="P26" s="8">
        <v>7</v>
      </c>
      <c r="Q26" s="8">
        <v>0.02</v>
      </c>
      <c r="R26" s="52"/>
    </row>
    <row r="27" spans="1:18" ht="15.75" x14ac:dyDescent="0.25">
      <c r="A27" s="6"/>
      <c r="B27" s="71" t="s">
        <v>19</v>
      </c>
      <c r="C27" s="72"/>
      <c r="D27" s="73"/>
      <c r="E27" s="7">
        <v>60</v>
      </c>
      <c r="F27" s="8">
        <v>3.4</v>
      </c>
      <c r="G27" s="8">
        <v>0.64</v>
      </c>
      <c r="H27" s="8">
        <v>14.8</v>
      </c>
      <c r="I27" s="7">
        <v>79</v>
      </c>
      <c r="J27" s="8">
        <v>0.11</v>
      </c>
      <c r="K27" s="8">
        <v>0</v>
      </c>
      <c r="L27" s="8">
        <v>0.01</v>
      </c>
      <c r="M27" s="8">
        <v>0.67</v>
      </c>
      <c r="N27" s="8">
        <v>17.2</v>
      </c>
      <c r="O27" s="8">
        <v>105.6</v>
      </c>
      <c r="P27" s="8">
        <v>10</v>
      </c>
      <c r="Q27" s="8">
        <v>1.6</v>
      </c>
      <c r="R27" s="52"/>
    </row>
    <row r="28" spans="1:18" ht="15.75" x14ac:dyDescent="0.25">
      <c r="A28" s="6"/>
      <c r="B28" s="89" t="s">
        <v>44</v>
      </c>
      <c r="C28" s="90"/>
      <c r="D28" s="91"/>
      <c r="E28" s="9">
        <v>900</v>
      </c>
      <c r="F28" s="9">
        <f>SUM(F22:F27)</f>
        <v>20.49</v>
      </c>
      <c r="G28" s="9">
        <f t="shared" ref="G28:Q28" si="2">SUM(G22:G27)</f>
        <v>9.1700000000000017</v>
      </c>
      <c r="H28" s="9">
        <f t="shared" si="2"/>
        <v>82.029999999999987</v>
      </c>
      <c r="I28" s="9">
        <f t="shared" si="2"/>
        <v>521.79999999999995</v>
      </c>
      <c r="J28" s="9">
        <f t="shared" si="2"/>
        <v>0.33</v>
      </c>
      <c r="K28" s="9">
        <f t="shared" si="2"/>
        <v>27.64</v>
      </c>
      <c r="L28" s="9">
        <f t="shared" si="2"/>
        <v>0.09</v>
      </c>
      <c r="M28" s="9">
        <f t="shared" si="2"/>
        <v>3.6900000000000004</v>
      </c>
      <c r="N28" s="9">
        <f t="shared" si="2"/>
        <v>575.08000000000004</v>
      </c>
      <c r="O28" s="9">
        <f t="shared" si="2"/>
        <v>332.84000000000003</v>
      </c>
      <c r="P28" s="9">
        <f t="shared" si="2"/>
        <v>81.97</v>
      </c>
      <c r="Q28" s="9">
        <f t="shared" si="2"/>
        <v>14.94</v>
      </c>
      <c r="R28" s="4"/>
    </row>
    <row r="29" spans="1:18" ht="15.75" x14ac:dyDescent="0.25">
      <c r="A29" s="19"/>
      <c r="B29" s="68" t="s">
        <v>25</v>
      </c>
      <c r="C29" s="69"/>
      <c r="D29" s="70"/>
      <c r="E29" s="46"/>
      <c r="F29" s="13"/>
      <c r="G29" s="46"/>
      <c r="H29" s="46"/>
      <c r="I29" s="53"/>
      <c r="J29" s="13"/>
      <c r="K29" s="46"/>
      <c r="L29" s="13"/>
      <c r="M29" s="46"/>
      <c r="N29" s="13"/>
      <c r="O29" s="12"/>
      <c r="P29" s="13"/>
      <c r="Q29" s="46"/>
      <c r="R29" s="4"/>
    </row>
    <row r="30" spans="1:18" ht="15.75" x14ac:dyDescent="0.25">
      <c r="A30" s="6">
        <v>338</v>
      </c>
      <c r="B30" s="71" t="s">
        <v>69</v>
      </c>
      <c r="C30" s="72"/>
      <c r="D30" s="73"/>
      <c r="E30" s="7" t="s">
        <v>45</v>
      </c>
      <c r="F30" s="7">
        <v>0.4</v>
      </c>
      <c r="G30" s="8">
        <v>0</v>
      </c>
      <c r="H30" s="7">
        <v>19.600000000000001</v>
      </c>
      <c r="I30" s="7">
        <v>88</v>
      </c>
      <c r="J30" s="8">
        <v>0.06</v>
      </c>
      <c r="K30" s="8">
        <v>20</v>
      </c>
      <c r="L30" s="8">
        <v>0.03</v>
      </c>
      <c r="M30" s="8">
        <v>0.8</v>
      </c>
      <c r="N30" s="8">
        <v>28</v>
      </c>
      <c r="O30" s="8">
        <v>17</v>
      </c>
      <c r="P30" s="8">
        <v>15</v>
      </c>
      <c r="Q30" s="8">
        <v>2.4</v>
      </c>
      <c r="R30" s="4"/>
    </row>
    <row r="31" spans="1:18" ht="15.75" x14ac:dyDescent="0.25">
      <c r="A31" s="11"/>
      <c r="B31" s="89" t="s">
        <v>46</v>
      </c>
      <c r="C31" s="90"/>
      <c r="D31" s="91"/>
      <c r="E31" s="54">
        <v>200</v>
      </c>
      <c r="F31" s="9">
        <v>0.4</v>
      </c>
      <c r="G31" s="10">
        <v>0</v>
      </c>
      <c r="H31" s="54">
        <f t="shared" ref="H31:Q31" si="3">H30</f>
        <v>19.600000000000001</v>
      </c>
      <c r="I31" s="55">
        <f t="shared" si="3"/>
        <v>88</v>
      </c>
      <c r="J31" s="54">
        <f t="shared" si="3"/>
        <v>0.06</v>
      </c>
      <c r="K31" s="54">
        <f t="shared" si="3"/>
        <v>20</v>
      </c>
      <c r="L31" s="54">
        <f t="shared" si="3"/>
        <v>0.03</v>
      </c>
      <c r="M31" s="54">
        <f t="shared" si="3"/>
        <v>0.8</v>
      </c>
      <c r="N31" s="54">
        <f t="shared" si="3"/>
        <v>28</v>
      </c>
      <c r="O31" s="54">
        <f t="shared" si="3"/>
        <v>17</v>
      </c>
      <c r="P31" s="54">
        <f t="shared" si="3"/>
        <v>15</v>
      </c>
      <c r="Q31" s="54">
        <f t="shared" si="3"/>
        <v>2.4</v>
      </c>
      <c r="R31" s="4"/>
    </row>
    <row r="32" spans="1:18" ht="15.75" x14ac:dyDescent="0.25">
      <c r="A32" s="56"/>
      <c r="B32" s="77" t="s">
        <v>27</v>
      </c>
      <c r="C32" s="78"/>
      <c r="D32" s="79"/>
      <c r="E32" s="57"/>
      <c r="F32" s="58"/>
      <c r="G32" s="58"/>
      <c r="H32" s="58"/>
      <c r="I32" s="58"/>
      <c r="J32" s="59"/>
      <c r="K32" s="59"/>
      <c r="L32" s="59"/>
      <c r="M32" s="59"/>
      <c r="N32" s="59"/>
      <c r="O32" s="59"/>
      <c r="P32" s="59"/>
      <c r="Q32" s="60"/>
      <c r="R32" s="4"/>
    </row>
    <row r="33" spans="1:18" ht="15.75" x14ac:dyDescent="0.25">
      <c r="A33" s="6">
        <v>131</v>
      </c>
      <c r="B33" s="71" t="s">
        <v>47</v>
      </c>
      <c r="C33" s="72"/>
      <c r="D33" s="73"/>
      <c r="E33" s="41">
        <v>60</v>
      </c>
      <c r="F33" s="7">
        <v>0.53</v>
      </c>
      <c r="G33" s="7">
        <v>0.3</v>
      </c>
      <c r="H33" s="7">
        <v>1.1000000000000001</v>
      </c>
      <c r="I33" s="7">
        <v>8</v>
      </c>
      <c r="J33" s="8">
        <v>0.02</v>
      </c>
      <c r="K33" s="8">
        <v>2</v>
      </c>
      <c r="L33" s="8">
        <v>0.3</v>
      </c>
      <c r="M33" s="8">
        <v>0.38</v>
      </c>
      <c r="N33" s="8">
        <v>4</v>
      </c>
      <c r="O33" s="8">
        <v>62</v>
      </c>
      <c r="P33" s="8">
        <v>17</v>
      </c>
      <c r="Q33" s="8">
        <v>0.7</v>
      </c>
      <c r="R33" s="42"/>
    </row>
    <row r="34" spans="1:18" ht="15.75" customHeight="1" x14ac:dyDescent="0.25">
      <c r="A34" s="6">
        <v>285</v>
      </c>
      <c r="B34" s="92" t="s">
        <v>28</v>
      </c>
      <c r="C34" s="93"/>
      <c r="D34" s="94"/>
      <c r="E34" s="14" t="s">
        <v>48</v>
      </c>
      <c r="F34" s="7">
        <v>11.76</v>
      </c>
      <c r="G34" s="7">
        <v>11.2</v>
      </c>
      <c r="H34" s="7">
        <v>12.38</v>
      </c>
      <c r="I34" s="7">
        <v>221.62</v>
      </c>
      <c r="J34" s="8">
        <v>0.14000000000000001</v>
      </c>
      <c r="K34" s="8">
        <v>0.39</v>
      </c>
      <c r="L34" s="8">
        <v>0.01</v>
      </c>
      <c r="M34" s="8">
        <v>1.2</v>
      </c>
      <c r="N34" s="8">
        <v>24.32</v>
      </c>
      <c r="O34" s="8">
        <v>143.66999999999999</v>
      </c>
      <c r="P34" s="8">
        <v>22</v>
      </c>
      <c r="Q34" s="8">
        <v>1.67</v>
      </c>
      <c r="R34" s="4"/>
    </row>
    <row r="35" spans="1:18" ht="15.75" x14ac:dyDescent="0.25">
      <c r="A35" s="6">
        <v>389</v>
      </c>
      <c r="B35" s="92" t="s">
        <v>29</v>
      </c>
      <c r="C35" s="93"/>
      <c r="D35" s="94"/>
      <c r="E35" s="7">
        <v>200</v>
      </c>
      <c r="F35" s="7">
        <v>0.75</v>
      </c>
      <c r="G35" s="7">
        <v>0.8</v>
      </c>
      <c r="H35" s="7">
        <v>20.57</v>
      </c>
      <c r="I35" s="7">
        <v>85</v>
      </c>
      <c r="J35" s="8">
        <v>0.01</v>
      </c>
      <c r="K35" s="8">
        <v>1.01</v>
      </c>
      <c r="L35" s="8">
        <v>0.01</v>
      </c>
      <c r="M35" s="8">
        <v>0.1</v>
      </c>
      <c r="N35" s="8">
        <v>11.12</v>
      </c>
      <c r="O35" s="8">
        <v>15.14</v>
      </c>
      <c r="P35" s="8">
        <v>1.44</v>
      </c>
      <c r="Q35" s="8">
        <v>0.2</v>
      </c>
      <c r="R35" s="4"/>
    </row>
    <row r="36" spans="1:18" ht="15.75" x14ac:dyDescent="0.25">
      <c r="A36" s="6"/>
      <c r="B36" s="92" t="s">
        <v>19</v>
      </c>
      <c r="C36" s="93"/>
      <c r="D36" s="94"/>
      <c r="E36" s="7">
        <v>40</v>
      </c>
      <c r="F36" s="7">
        <v>6.4</v>
      </c>
      <c r="G36" s="7">
        <v>1.23</v>
      </c>
      <c r="H36" s="7">
        <v>28.7</v>
      </c>
      <c r="I36" s="7">
        <v>146</v>
      </c>
      <c r="J36" s="8">
        <v>0.02</v>
      </c>
      <c r="K36" s="8">
        <v>0.4</v>
      </c>
      <c r="L36" s="8">
        <v>0.02</v>
      </c>
      <c r="M36" s="8">
        <v>0.48</v>
      </c>
      <c r="N36" s="8">
        <v>34.4</v>
      </c>
      <c r="O36" s="8">
        <v>71.2</v>
      </c>
      <c r="P36" s="8">
        <v>20</v>
      </c>
      <c r="Q36" s="8">
        <v>16</v>
      </c>
      <c r="R36" s="4"/>
    </row>
    <row r="37" spans="1:18" ht="15.75" x14ac:dyDescent="0.25">
      <c r="A37" s="6"/>
      <c r="B37" s="92" t="s">
        <v>20</v>
      </c>
      <c r="C37" s="93"/>
      <c r="D37" s="94"/>
      <c r="E37" s="7">
        <v>20</v>
      </c>
      <c r="F37" s="7">
        <v>3.08</v>
      </c>
      <c r="G37" s="7">
        <v>0.56000000000000005</v>
      </c>
      <c r="H37" s="7">
        <v>14.96</v>
      </c>
      <c r="I37" s="7">
        <v>77</v>
      </c>
      <c r="J37" s="8">
        <v>0.02</v>
      </c>
      <c r="K37" s="8">
        <v>0.2</v>
      </c>
      <c r="L37" s="8">
        <v>0.01</v>
      </c>
      <c r="M37" s="8">
        <v>0.42</v>
      </c>
      <c r="N37" s="8">
        <v>13.2</v>
      </c>
      <c r="O37" s="8">
        <v>27.6</v>
      </c>
      <c r="P37" s="8">
        <v>4</v>
      </c>
      <c r="Q37" s="8">
        <v>0.02</v>
      </c>
      <c r="R37" s="4"/>
    </row>
    <row r="38" spans="1:18" ht="15.75" x14ac:dyDescent="0.25">
      <c r="A38" s="26"/>
      <c r="B38" s="74" t="s">
        <v>49</v>
      </c>
      <c r="C38" s="75"/>
      <c r="D38" s="76"/>
      <c r="E38" s="9">
        <v>580</v>
      </c>
      <c r="F38" s="25">
        <v>19.440000000000001</v>
      </c>
      <c r="G38" s="9">
        <v>13.53</v>
      </c>
      <c r="H38" s="25">
        <v>62.75</v>
      </c>
      <c r="I38" s="61">
        <v>460.62</v>
      </c>
      <c r="J38" s="9">
        <f>J33+J34+J35+J36+J37</f>
        <v>0.21</v>
      </c>
      <c r="K38" s="25">
        <f>K33+K34+K35+K36+K37</f>
        <v>4</v>
      </c>
      <c r="L38" s="25">
        <v>0.34</v>
      </c>
      <c r="M38" s="25">
        <v>2.16</v>
      </c>
      <c r="N38" s="25">
        <v>73.84</v>
      </c>
      <c r="O38" s="25">
        <v>292.01</v>
      </c>
      <c r="P38" s="25">
        <v>60.44</v>
      </c>
      <c r="Q38" s="25">
        <v>18.57</v>
      </c>
      <c r="R38" s="4"/>
    </row>
    <row r="39" spans="1:18" ht="15.75" x14ac:dyDescent="0.25">
      <c r="A39" s="6"/>
      <c r="B39" s="77" t="s">
        <v>50</v>
      </c>
      <c r="C39" s="78"/>
      <c r="D39" s="79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4"/>
    </row>
    <row r="40" spans="1:18" ht="15.75" x14ac:dyDescent="0.25">
      <c r="A40" s="6">
        <v>386</v>
      </c>
      <c r="B40" s="71" t="s">
        <v>30</v>
      </c>
      <c r="C40" s="72"/>
      <c r="D40" s="73"/>
      <c r="E40" s="7" t="s">
        <v>34</v>
      </c>
      <c r="F40" s="7">
        <v>5.6</v>
      </c>
      <c r="G40" s="7">
        <v>6.4</v>
      </c>
      <c r="H40" s="7">
        <v>8.1999999999999993</v>
      </c>
      <c r="I40" s="7">
        <v>112.8</v>
      </c>
      <c r="J40" s="8">
        <v>0</v>
      </c>
      <c r="K40" s="7">
        <v>0.03</v>
      </c>
      <c r="L40" s="8">
        <v>0</v>
      </c>
      <c r="M40" s="7">
        <v>0.2</v>
      </c>
      <c r="N40" s="8">
        <v>124</v>
      </c>
      <c r="O40" s="7">
        <v>92.8</v>
      </c>
      <c r="P40" s="8">
        <v>14</v>
      </c>
      <c r="Q40" s="7">
        <v>0.01</v>
      </c>
      <c r="R40" s="4"/>
    </row>
    <row r="41" spans="1:18" ht="15.75" x14ac:dyDescent="0.25">
      <c r="A41" s="6"/>
      <c r="B41" s="74" t="s">
        <v>31</v>
      </c>
      <c r="C41" s="75"/>
      <c r="D41" s="76"/>
      <c r="E41" s="9">
        <v>200</v>
      </c>
      <c r="F41" s="9">
        <f>F40</f>
        <v>5.6</v>
      </c>
      <c r="G41" s="9">
        <f>G40</f>
        <v>6.4</v>
      </c>
      <c r="H41" s="9">
        <f>H40</f>
        <v>8.1999999999999993</v>
      </c>
      <c r="I41" s="58">
        <f>I40</f>
        <v>112.8</v>
      </c>
      <c r="J41" s="9">
        <f t="shared" ref="J41:Q41" si="4">J40</f>
        <v>0</v>
      </c>
      <c r="K41" s="9">
        <f t="shared" si="4"/>
        <v>0.03</v>
      </c>
      <c r="L41" s="9">
        <f t="shared" si="4"/>
        <v>0</v>
      </c>
      <c r="M41" s="9">
        <f t="shared" si="4"/>
        <v>0.2</v>
      </c>
      <c r="N41" s="9">
        <f t="shared" si="4"/>
        <v>124</v>
      </c>
      <c r="O41" s="9">
        <f t="shared" si="4"/>
        <v>92.8</v>
      </c>
      <c r="P41" s="9">
        <f t="shared" si="4"/>
        <v>14</v>
      </c>
      <c r="Q41" s="25">
        <f t="shared" si="4"/>
        <v>0.01</v>
      </c>
      <c r="R41" s="4"/>
    </row>
    <row r="42" spans="1:18" ht="15.75" x14ac:dyDescent="0.25">
      <c r="A42" s="6"/>
      <c r="B42" s="74"/>
      <c r="C42" s="75"/>
      <c r="D42" s="76"/>
      <c r="E42" s="25"/>
      <c r="F42" s="9"/>
      <c r="G42" s="9"/>
      <c r="H42" s="9"/>
      <c r="I42" s="58"/>
      <c r="J42" s="9"/>
      <c r="K42" s="9"/>
      <c r="L42" s="9"/>
      <c r="M42" s="9"/>
      <c r="N42" s="9"/>
      <c r="O42" s="9"/>
      <c r="P42" s="9"/>
      <c r="Q42" s="25"/>
      <c r="R42" s="4"/>
    </row>
    <row r="43" spans="1:18" ht="15.75" x14ac:dyDescent="0.25">
      <c r="B43" s="65" t="s">
        <v>60</v>
      </c>
      <c r="C43" s="63"/>
      <c r="D43" s="63"/>
      <c r="E43">
        <v>310.39999999999998</v>
      </c>
    </row>
    <row r="44" spans="1:18" ht="8.25" customHeight="1" x14ac:dyDescent="0.25">
      <c r="A44" s="27"/>
      <c r="B44" s="62"/>
      <c r="C44" s="62"/>
      <c r="D44" s="62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8" ht="15.75" x14ac:dyDescent="0.25">
      <c r="A45" s="27"/>
      <c r="B45" s="62"/>
      <c r="C45" s="63"/>
      <c r="D45" s="62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8" ht="15.75" x14ac:dyDescent="0.25">
      <c r="B46" s="65"/>
      <c r="C46" s="63"/>
      <c r="D46" s="63"/>
    </row>
    <row r="47" spans="1:18" ht="15.75" x14ac:dyDescent="0.25">
      <c r="A47" s="95" t="s">
        <v>73</v>
      </c>
      <c r="B47" s="95"/>
      <c r="C47" s="95"/>
      <c r="D47" s="95"/>
      <c r="E47" s="27"/>
      <c r="F47" s="27"/>
      <c r="G47" s="27"/>
      <c r="H47" s="27"/>
      <c r="I47" s="27"/>
      <c r="J47" s="28"/>
      <c r="K47" s="28"/>
      <c r="L47" s="28"/>
      <c r="M47" s="28"/>
      <c r="N47" s="28"/>
      <c r="O47" s="28"/>
      <c r="P47" s="28"/>
      <c r="Q47" s="28"/>
      <c r="R47" s="4"/>
    </row>
    <row r="48" spans="1:18" ht="15.75" x14ac:dyDescent="0.25">
      <c r="A48" s="29" t="s">
        <v>54</v>
      </c>
      <c r="B48" s="30"/>
      <c r="C48" s="30"/>
      <c r="D48" s="30"/>
      <c r="E48" s="29"/>
      <c r="F48" s="27"/>
      <c r="G48" s="27"/>
      <c r="H48" s="27"/>
      <c r="I48" s="27"/>
      <c r="J48" s="28"/>
      <c r="K48" s="28"/>
      <c r="L48" s="28"/>
      <c r="M48" s="28"/>
      <c r="N48" s="28"/>
      <c r="O48" s="28"/>
      <c r="P48" s="28"/>
      <c r="Q48" s="28"/>
      <c r="R48" s="4"/>
    </row>
    <row r="49" spans="1:18" ht="15.75" x14ac:dyDescent="0.25">
      <c r="A49" s="96" t="s">
        <v>76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</row>
    <row r="50" spans="1:18" ht="15.75" customHeight="1" x14ac:dyDescent="0.25">
      <c r="A50" s="97" t="s">
        <v>0</v>
      </c>
      <c r="B50" s="99" t="s">
        <v>1</v>
      </c>
      <c r="C50" s="100"/>
      <c r="D50" s="97"/>
      <c r="E50" s="103" t="s">
        <v>2</v>
      </c>
      <c r="F50" s="105" t="s">
        <v>3</v>
      </c>
      <c r="G50" s="106"/>
      <c r="H50" s="107"/>
      <c r="I50" s="103" t="s">
        <v>4</v>
      </c>
      <c r="J50" s="105" t="s">
        <v>32</v>
      </c>
      <c r="K50" s="106"/>
      <c r="L50" s="106"/>
      <c r="M50" s="107"/>
      <c r="N50" s="105" t="s">
        <v>5</v>
      </c>
      <c r="O50" s="106"/>
      <c r="P50" s="106"/>
      <c r="Q50" s="107"/>
      <c r="R50" s="4"/>
    </row>
    <row r="51" spans="1:18" ht="15.75" x14ac:dyDescent="0.25">
      <c r="A51" s="98"/>
      <c r="B51" s="101"/>
      <c r="C51" s="102"/>
      <c r="D51" s="98"/>
      <c r="E51" s="104"/>
      <c r="F51" s="31" t="s">
        <v>6</v>
      </c>
      <c r="G51" s="31" t="s">
        <v>7</v>
      </c>
      <c r="H51" s="31" t="s">
        <v>8</v>
      </c>
      <c r="I51" s="104"/>
      <c r="J51" s="32" t="s">
        <v>9</v>
      </c>
      <c r="K51" s="32" t="s">
        <v>10</v>
      </c>
      <c r="L51" s="32" t="s">
        <v>11</v>
      </c>
      <c r="M51" s="33" t="s">
        <v>12</v>
      </c>
      <c r="N51" s="34" t="s">
        <v>13</v>
      </c>
      <c r="O51" s="35" t="s">
        <v>14</v>
      </c>
      <c r="P51" s="35" t="s">
        <v>15</v>
      </c>
      <c r="Q51" s="33" t="s">
        <v>16</v>
      </c>
      <c r="R51" s="4"/>
    </row>
    <row r="52" spans="1:18" x14ac:dyDescent="0.25">
      <c r="A52" s="5">
        <v>1</v>
      </c>
      <c r="B52" s="108">
        <v>2</v>
      </c>
      <c r="C52" s="109"/>
      <c r="D52" s="110"/>
      <c r="E52" s="5">
        <v>3</v>
      </c>
      <c r="F52" s="5">
        <v>4</v>
      </c>
      <c r="G52" s="5">
        <v>5</v>
      </c>
      <c r="H52" s="36">
        <v>6</v>
      </c>
      <c r="I52" s="37">
        <v>7</v>
      </c>
      <c r="J52" s="36">
        <v>8</v>
      </c>
      <c r="K52" s="36">
        <v>9</v>
      </c>
      <c r="L52" s="36">
        <v>10</v>
      </c>
      <c r="M52" s="38">
        <v>11</v>
      </c>
      <c r="N52" s="36">
        <v>12</v>
      </c>
      <c r="O52" s="36">
        <v>13</v>
      </c>
      <c r="P52" s="36">
        <v>14</v>
      </c>
      <c r="Q52" s="39">
        <v>15</v>
      </c>
      <c r="R52" s="4"/>
    </row>
    <row r="53" spans="1:18" ht="15.75" x14ac:dyDescent="0.25">
      <c r="A53" s="6"/>
      <c r="B53" s="77" t="s">
        <v>17</v>
      </c>
      <c r="C53" s="78"/>
      <c r="D53" s="79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4"/>
    </row>
    <row r="54" spans="1:18" ht="15.75" x14ac:dyDescent="0.25">
      <c r="A54" s="6">
        <v>14</v>
      </c>
      <c r="B54" s="92" t="s">
        <v>18</v>
      </c>
      <c r="C54" s="93"/>
      <c r="D54" s="94"/>
      <c r="E54" s="7">
        <v>10</v>
      </c>
      <c r="F54" s="7">
        <v>7.0000000000000007E-2</v>
      </c>
      <c r="G54" s="40">
        <v>6.86</v>
      </c>
      <c r="H54" s="7">
        <v>0.09</v>
      </c>
      <c r="I54" s="7">
        <v>62</v>
      </c>
      <c r="J54" s="8">
        <v>0</v>
      </c>
      <c r="K54" s="8">
        <v>0</v>
      </c>
      <c r="L54" s="7">
        <v>7.0000000000000007E-2</v>
      </c>
      <c r="M54" s="7">
        <v>0.1</v>
      </c>
      <c r="N54" s="7">
        <v>1.58</v>
      </c>
      <c r="O54" s="7">
        <v>2.2599999999999998</v>
      </c>
      <c r="P54" s="7">
        <v>0.03</v>
      </c>
      <c r="Q54" s="7">
        <v>0.01</v>
      </c>
      <c r="R54" s="4"/>
    </row>
    <row r="55" spans="1:18" ht="15.75" x14ac:dyDescent="0.25">
      <c r="A55" s="6">
        <v>15</v>
      </c>
      <c r="B55" s="92" t="s">
        <v>33</v>
      </c>
      <c r="C55" s="93"/>
      <c r="D55" s="94"/>
      <c r="E55" s="14">
        <v>15</v>
      </c>
      <c r="F55" s="7">
        <v>3.9</v>
      </c>
      <c r="G55" s="7">
        <v>3.98</v>
      </c>
      <c r="H55" s="8">
        <v>0</v>
      </c>
      <c r="I55" s="7">
        <v>51</v>
      </c>
      <c r="J55" s="8">
        <v>0</v>
      </c>
      <c r="K55" s="7">
        <v>0.02</v>
      </c>
      <c r="L55" s="7">
        <v>0.05</v>
      </c>
      <c r="M55" s="7">
        <v>0.02</v>
      </c>
      <c r="N55" s="7">
        <v>105</v>
      </c>
      <c r="O55" s="7">
        <v>60</v>
      </c>
      <c r="P55" s="7">
        <v>100</v>
      </c>
      <c r="Q55" s="7">
        <v>0.2</v>
      </c>
      <c r="R55" s="4"/>
    </row>
    <row r="56" spans="1:18" ht="43.5" customHeight="1" x14ac:dyDescent="0.25">
      <c r="A56" s="17">
        <v>171</v>
      </c>
      <c r="B56" s="111" t="s">
        <v>36</v>
      </c>
      <c r="C56" s="112"/>
      <c r="D56" s="113"/>
      <c r="E56" s="15" t="s">
        <v>55</v>
      </c>
      <c r="F56" s="15">
        <v>8.1999999999999993</v>
      </c>
      <c r="G56" s="15">
        <v>4.18</v>
      </c>
      <c r="H56" s="15">
        <v>38.1</v>
      </c>
      <c r="I56" s="15">
        <v>223</v>
      </c>
      <c r="J56" s="15">
        <v>0.17</v>
      </c>
      <c r="K56" s="15">
        <v>0.52</v>
      </c>
      <c r="L56" s="15">
        <v>0.01</v>
      </c>
      <c r="M56" s="15">
        <v>1</v>
      </c>
      <c r="N56" s="15">
        <v>114.01</v>
      </c>
      <c r="O56" s="15">
        <v>200.15</v>
      </c>
      <c r="P56" s="15">
        <v>0.96</v>
      </c>
      <c r="Q56" s="15">
        <v>0.01</v>
      </c>
      <c r="R56" s="16"/>
    </row>
    <row r="57" spans="1:18" ht="15.75" x14ac:dyDescent="0.25">
      <c r="A57" s="6" t="s">
        <v>56</v>
      </c>
      <c r="B57" s="114" t="s">
        <v>38</v>
      </c>
      <c r="C57" s="115"/>
      <c r="D57" s="116"/>
      <c r="E57" s="41" t="s">
        <v>39</v>
      </c>
      <c r="F57" s="7">
        <v>1.41</v>
      </c>
      <c r="G57" s="7">
        <v>1.43</v>
      </c>
      <c r="H57" s="7">
        <v>15</v>
      </c>
      <c r="I57" s="7">
        <v>83</v>
      </c>
      <c r="J57" s="7">
        <v>0.01</v>
      </c>
      <c r="K57" s="7">
        <v>0.26</v>
      </c>
      <c r="L57" s="7">
        <v>0.01</v>
      </c>
      <c r="M57" s="7"/>
      <c r="N57" s="7">
        <v>40.06</v>
      </c>
      <c r="O57" s="7">
        <v>20.149999999999999</v>
      </c>
      <c r="P57" s="7">
        <v>1.5</v>
      </c>
      <c r="Q57" s="7">
        <v>0.3</v>
      </c>
      <c r="R57" s="42"/>
    </row>
    <row r="58" spans="1:18" ht="15.75" x14ac:dyDescent="0.25">
      <c r="A58" s="6"/>
      <c r="B58" s="71" t="s">
        <v>19</v>
      </c>
      <c r="C58" s="72"/>
      <c r="D58" s="73"/>
      <c r="E58" s="7">
        <v>60</v>
      </c>
      <c r="F58" s="7">
        <v>6.8</v>
      </c>
      <c r="G58" s="7">
        <v>1.28</v>
      </c>
      <c r="H58" s="7">
        <v>29.6</v>
      </c>
      <c r="I58" s="7">
        <v>158</v>
      </c>
      <c r="J58" s="7">
        <v>0.02</v>
      </c>
      <c r="K58" s="7">
        <v>0.4</v>
      </c>
      <c r="L58" s="7">
        <v>0.02</v>
      </c>
      <c r="M58" s="7">
        <v>0.48</v>
      </c>
      <c r="N58" s="7">
        <v>34.4</v>
      </c>
      <c r="O58" s="7">
        <v>71.2</v>
      </c>
      <c r="P58" s="7">
        <v>20</v>
      </c>
      <c r="Q58" s="7">
        <v>1.6</v>
      </c>
      <c r="R58" s="4"/>
    </row>
    <row r="59" spans="1:18" ht="15.75" x14ac:dyDescent="0.25">
      <c r="A59" s="6"/>
      <c r="B59" s="71" t="s">
        <v>20</v>
      </c>
      <c r="C59" s="72"/>
      <c r="D59" s="73"/>
      <c r="E59" s="14">
        <v>50</v>
      </c>
      <c r="F59" s="7">
        <v>2.13</v>
      </c>
      <c r="G59" s="7">
        <v>0.56000000000000005</v>
      </c>
      <c r="H59" s="7">
        <v>13.11</v>
      </c>
      <c r="I59" s="7">
        <v>66</v>
      </c>
      <c r="J59" s="7">
        <v>0.03</v>
      </c>
      <c r="K59" s="7">
        <v>0.06</v>
      </c>
      <c r="L59" s="7">
        <v>0</v>
      </c>
      <c r="M59" s="7">
        <v>0.66</v>
      </c>
      <c r="N59" s="7">
        <v>10.6</v>
      </c>
      <c r="O59" s="7">
        <v>47.4</v>
      </c>
      <c r="P59" s="7">
        <v>14.1</v>
      </c>
      <c r="Q59" s="7">
        <v>1.17</v>
      </c>
      <c r="R59" s="43"/>
    </row>
    <row r="60" spans="1:18" ht="15.75" x14ac:dyDescent="0.25">
      <c r="A60" s="6"/>
      <c r="B60" s="74" t="s">
        <v>21</v>
      </c>
      <c r="C60" s="75"/>
      <c r="D60" s="76"/>
      <c r="E60" s="25">
        <v>617</v>
      </c>
      <c r="F60" s="9">
        <f t="shared" ref="F60:Q60" si="5">SUM(F54:F59)</f>
        <v>22.509999999999998</v>
      </c>
      <c r="G60" s="9">
        <f t="shared" si="5"/>
        <v>18.29</v>
      </c>
      <c r="H60" s="9">
        <f t="shared" si="5"/>
        <v>95.9</v>
      </c>
      <c r="I60" s="9">
        <f t="shared" si="5"/>
        <v>643</v>
      </c>
      <c r="J60" s="9">
        <f t="shared" si="5"/>
        <v>0.23</v>
      </c>
      <c r="K60" s="9">
        <f t="shared" si="5"/>
        <v>1.2600000000000002</v>
      </c>
      <c r="L60" s="9">
        <f t="shared" si="5"/>
        <v>0.16</v>
      </c>
      <c r="M60" s="9">
        <f t="shared" si="5"/>
        <v>2.2600000000000002</v>
      </c>
      <c r="N60" s="9">
        <f t="shared" si="5"/>
        <v>305.64999999999998</v>
      </c>
      <c r="O60" s="9">
        <f t="shared" si="5"/>
        <v>401.15999999999997</v>
      </c>
      <c r="P60" s="9">
        <f t="shared" si="5"/>
        <v>136.59</v>
      </c>
      <c r="Q60" s="9">
        <f t="shared" si="5"/>
        <v>3.29</v>
      </c>
      <c r="R60" s="4"/>
    </row>
    <row r="61" spans="1:18" ht="15.75" x14ac:dyDescent="0.25">
      <c r="A61" s="6"/>
      <c r="B61" s="77" t="s">
        <v>22</v>
      </c>
      <c r="C61" s="78"/>
      <c r="D61" s="79"/>
      <c r="E61" s="7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4"/>
    </row>
    <row r="62" spans="1:18" ht="31.5" customHeight="1" x14ac:dyDescent="0.25">
      <c r="A62" s="17">
        <v>224</v>
      </c>
      <c r="B62" s="117" t="s">
        <v>40</v>
      </c>
      <c r="C62" s="118"/>
      <c r="D62" s="119"/>
      <c r="E62" s="44" t="s">
        <v>57</v>
      </c>
      <c r="F62" s="15">
        <v>6.52</v>
      </c>
      <c r="G62" s="15">
        <v>6.24</v>
      </c>
      <c r="H62" s="15">
        <v>19.93</v>
      </c>
      <c r="I62" s="15">
        <v>162</v>
      </c>
      <c r="J62" s="15">
        <v>0.02</v>
      </c>
      <c r="K62" s="15">
        <v>0.37</v>
      </c>
      <c r="L62" s="15">
        <v>0.02</v>
      </c>
      <c r="M62" s="15">
        <v>1.7</v>
      </c>
      <c r="N62" s="15">
        <v>111.43</v>
      </c>
      <c r="O62" s="15">
        <v>109.48</v>
      </c>
      <c r="P62" s="15">
        <v>16.21</v>
      </c>
      <c r="Q62" s="15">
        <v>0.24</v>
      </c>
      <c r="R62" s="45"/>
    </row>
    <row r="63" spans="1:18" ht="15.75" x14ac:dyDescent="0.25">
      <c r="A63" s="6">
        <v>379</v>
      </c>
      <c r="B63" s="71" t="s">
        <v>41</v>
      </c>
      <c r="C63" s="72"/>
      <c r="D63" s="73"/>
      <c r="E63" s="7">
        <v>200</v>
      </c>
      <c r="F63" s="7">
        <v>6.58</v>
      </c>
      <c r="G63" s="7">
        <v>7.04</v>
      </c>
      <c r="H63" s="7">
        <v>98.25</v>
      </c>
      <c r="I63" s="7">
        <v>430</v>
      </c>
      <c r="J63" s="7">
        <v>0.5</v>
      </c>
      <c r="K63" s="7">
        <v>0.6</v>
      </c>
      <c r="L63" s="7">
        <v>0.06</v>
      </c>
      <c r="M63" s="7">
        <v>0.6</v>
      </c>
      <c r="N63" s="7">
        <v>200.76</v>
      </c>
      <c r="O63" s="7">
        <v>130.65</v>
      </c>
      <c r="P63" s="7">
        <v>20.45</v>
      </c>
      <c r="Q63" s="7">
        <v>0.1</v>
      </c>
      <c r="R63" s="4"/>
    </row>
    <row r="64" spans="1:18" ht="15.75" x14ac:dyDescent="0.25">
      <c r="A64" s="6"/>
      <c r="B64" s="74" t="s">
        <v>52</v>
      </c>
      <c r="C64" s="75"/>
      <c r="D64" s="76"/>
      <c r="E64" s="20">
        <v>450</v>
      </c>
      <c r="F64" s="9">
        <f t="shared" ref="F64:Q64" si="6">SUM(F62:F63)</f>
        <v>13.1</v>
      </c>
      <c r="G64" s="9">
        <f t="shared" si="6"/>
        <v>13.280000000000001</v>
      </c>
      <c r="H64" s="9">
        <f t="shared" si="6"/>
        <v>118.18</v>
      </c>
      <c r="I64" s="9">
        <f t="shared" si="6"/>
        <v>592</v>
      </c>
      <c r="J64" s="9">
        <f t="shared" si="6"/>
        <v>0.52</v>
      </c>
      <c r="K64" s="9">
        <f t="shared" si="6"/>
        <v>0.97</v>
      </c>
      <c r="L64" s="9">
        <f t="shared" si="6"/>
        <v>0.08</v>
      </c>
      <c r="M64" s="9">
        <f t="shared" si="6"/>
        <v>2.2999999999999998</v>
      </c>
      <c r="N64" s="9">
        <f t="shared" si="6"/>
        <v>312.19</v>
      </c>
      <c r="O64" s="9">
        <f t="shared" si="6"/>
        <v>240.13</v>
      </c>
      <c r="P64" s="9">
        <f t="shared" si="6"/>
        <v>36.659999999999997</v>
      </c>
      <c r="Q64" s="9">
        <f t="shared" si="6"/>
        <v>0.33999999999999997</v>
      </c>
      <c r="R64" s="4"/>
    </row>
    <row r="65" spans="1:18" ht="15.75" x14ac:dyDescent="0.25">
      <c r="A65" s="19"/>
      <c r="B65" s="77" t="s">
        <v>24</v>
      </c>
      <c r="C65" s="78"/>
      <c r="D65" s="79"/>
      <c r="E65" s="46"/>
      <c r="F65" s="47"/>
      <c r="G65" s="48"/>
      <c r="H65" s="46"/>
      <c r="I65" s="47"/>
      <c r="J65" s="46"/>
      <c r="K65" s="47"/>
      <c r="L65" s="46"/>
      <c r="M65" s="47"/>
      <c r="N65" s="46"/>
      <c r="O65" s="47"/>
      <c r="P65" s="46"/>
      <c r="Q65" s="46"/>
      <c r="R65" s="4"/>
    </row>
    <row r="66" spans="1:18" ht="15.75" x14ac:dyDescent="0.25">
      <c r="A66" s="6">
        <v>47</v>
      </c>
      <c r="B66" s="80" t="s">
        <v>71</v>
      </c>
      <c r="C66" s="81"/>
      <c r="D66" s="82"/>
      <c r="E66" s="7">
        <v>100</v>
      </c>
      <c r="F66" s="7">
        <v>1.6</v>
      </c>
      <c r="G66" s="7">
        <v>4.9000000000000004</v>
      </c>
      <c r="H66" s="7">
        <v>11</v>
      </c>
      <c r="I66" s="7">
        <v>412</v>
      </c>
      <c r="J66" s="7">
        <v>0.01</v>
      </c>
      <c r="K66" s="7">
        <v>12</v>
      </c>
      <c r="L66" s="7">
        <v>0.02</v>
      </c>
      <c r="M66" s="7">
        <v>0.04</v>
      </c>
      <c r="N66" s="7">
        <v>30.6</v>
      </c>
      <c r="O66" s="7">
        <v>20.399999999999999</v>
      </c>
      <c r="P66" s="7">
        <v>10.199999999999999</v>
      </c>
      <c r="Q66" s="7">
        <v>0.78</v>
      </c>
      <c r="R66" s="4"/>
    </row>
    <row r="67" spans="1:18" ht="28.5" customHeight="1" x14ac:dyDescent="0.25">
      <c r="A67" s="6">
        <v>89</v>
      </c>
      <c r="B67" s="83" t="s">
        <v>65</v>
      </c>
      <c r="C67" s="84"/>
      <c r="D67" s="85"/>
      <c r="E67" s="7" t="s">
        <v>68</v>
      </c>
      <c r="F67" s="7">
        <v>2.15</v>
      </c>
      <c r="G67" s="7">
        <v>4.74</v>
      </c>
      <c r="H67" s="7">
        <v>15.45</v>
      </c>
      <c r="I67" s="7">
        <v>113</v>
      </c>
      <c r="J67" s="7">
        <v>0.06</v>
      </c>
      <c r="K67" s="7">
        <v>2</v>
      </c>
      <c r="L67" s="7">
        <v>0.03</v>
      </c>
      <c r="M67" s="8">
        <v>0</v>
      </c>
      <c r="N67" s="7">
        <v>15.66</v>
      </c>
      <c r="O67" s="7">
        <v>59.34</v>
      </c>
      <c r="P67" s="7">
        <v>2.4</v>
      </c>
      <c r="Q67" s="7">
        <v>0.01</v>
      </c>
      <c r="R67" s="4"/>
    </row>
    <row r="68" spans="1:18" ht="30.75" customHeight="1" x14ac:dyDescent="0.25">
      <c r="A68" s="22">
        <v>284</v>
      </c>
      <c r="B68" s="86" t="s">
        <v>66</v>
      </c>
      <c r="C68" s="87"/>
      <c r="D68" s="88"/>
      <c r="E68" s="51" t="s">
        <v>53</v>
      </c>
      <c r="F68" s="24">
        <v>9.32</v>
      </c>
      <c r="G68" s="24">
        <v>12.23</v>
      </c>
      <c r="H68" s="24">
        <v>18.010000000000002</v>
      </c>
      <c r="I68" s="24">
        <v>219</v>
      </c>
      <c r="J68" s="24">
        <v>0.12</v>
      </c>
      <c r="K68" s="24">
        <v>9.64</v>
      </c>
      <c r="L68" s="24">
        <v>0.01</v>
      </c>
      <c r="M68" s="24">
        <v>1.82</v>
      </c>
      <c r="N68" s="24">
        <v>16.46</v>
      </c>
      <c r="O68" s="24">
        <v>129.4</v>
      </c>
      <c r="P68" s="24">
        <v>31.98</v>
      </c>
      <c r="Q68" s="24">
        <v>1.91</v>
      </c>
      <c r="R68" s="21"/>
    </row>
    <row r="69" spans="1:18" ht="15.75" x14ac:dyDescent="0.25">
      <c r="A69" s="6">
        <v>349</v>
      </c>
      <c r="B69" s="71" t="s">
        <v>58</v>
      </c>
      <c r="C69" s="72"/>
      <c r="D69" s="73"/>
      <c r="E69" s="7">
        <v>200</v>
      </c>
      <c r="F69" s="7">
        <v>0.08</v>
      </c>
      <c r="G69" s="8">
        <v>0</v>
      </c>
      <c r="H69" s="7">
        <v>21.82</v>
      </c>
      <c r="I69" s="7">
        <v>120</v>
      </c>
      <c r="J69" s="7">
        <v>0.01</v>
      </c>
      <c r="K69" s="7">
        <v>0.5</v>
      </c>
      <c r="L69" s="7">
        <v>0.02</v>
      </c>
      <c r="M69" s="7">
        <v>0.4</v>
      </c>
      <c r="N69" s="7">
        <v>500.02</v>
      </c>
      <c r="O69" s="7">
        <v>20.61</v>
      </c>
      <c r="P69" s="7">
        <v>30.02</v>
      </c>
      <c r="Q69" s="7">
        <v>10.86</v>
      </c>
      <c r="R69" s="4"/>
    </row>
    <row r="70" spans="1:18" ht="15.75" x14ac:dyDescent="0.25">
      <c r="A70" s="6"/>
      <c r="B70" s="71" t="s">
        <v>20</v>
      </c>
      <c r="C70" s="72"/>
      <c r="D70" s="73"/>
      <c r="E70" s="7">
        <v>50</v>
      </c>
      <c r="F70" s="7">
        <v>5.13</v>
      </c>
      <c r="G70" s="7">
        <v>0.93</v>
      </c>
      <c r="H70" s="7">
        <v>24.93</v>
      </c>
      <c r="I70" s="7">
        <v>128</v>
      </c>
      <c r="J70" s="7">
        <v>0.02</v>
      </c>
      <c r="K70" s="7">
        <v>0.5</v>
      </c>
      <c r="L70" s="7">
        <v>0.02</v>
      </c>
      <c r="M70" s="7">
        <v>0.7</v>
      </c>
      <c r="N70" s="7">
        <v>22</v>
      </c>
      <c r="O70" s="7">
        <v>29.33</v>
      </c>
      <c r="P70" s="7">
        <v>7</v>
      </c>
      <c r="Q70" s="7">
        <v>0.02</v>
      </c>
      <c r="R70" s="52"/>
    </row>
    <row r="71" spans="1:18" ht="15.75" x14ac:dyDescent="0.25">
      <c r="A71" s="6"/>
      <c r="B71" s="71" t="s">
        <v>19</v>
      </c>
      <c r="C71" s="72"/>
      <c r="D71" s="73"/>
      <c r="E71" s="7">
        <v>80</v>
      </c>
      <c r="F71" s="7">
        <v>3.4</v>
      </c>
      <c r="G71" s="7">
        <v>0.64</v>
      </c>
      <c r="H71" s="7">
        <v>14.8</v>
      </c>
      <c r="I71" s="7">
        <v>79</v>
      </c>
      <c r="J71" s="7">
        <v>0.11</v>
      </c>
      <c r="K71" s="8">
        <v>0</v>
      </c>
      <c r="L71" s="7">
        <v>0.01</v>
      </c>
      <c r="M71" s="7">
        <v>0.67</v>
      </c>
      <c r="N71" s="7">
        <v>17.2</v>
      </c>
      <c r="O71" s="7">
        <v>105.6</v>
      </c>
      <c r="P71" s="7">
        <v>10</v>
      </c>
      <c r="Q71" s="7">
        <v>1.6</v>
      </c>
      <c r="R71" s="52"/>
    </row>
    <row r="72" spans="1:18" ht="15.75" x14ac:dyDescent="0.25">
      <c r="A72" s="6"/>
      <c r="B72" s="89" t="s">
        <v>44</v>
      </c>
      <c r="C72" s="90"/>
      <c r="D72" s="91"/>
      <c r="E72" s="9">
        <v>1130</v>
      </c>
      <c r="F72" s="9">
        <f>SUM(F66:F71)</f>
        <v>21.68</v>
      </c>
      <c r="G72" s="9">
        <f t="shared" ref="G72:Q72" si="7">SUM(G66:G71)</f>
        <v>23.44</v>
      </c>
      <c r="H72" s="9">
        <f t="shared" si="7"/>
        <v>106.01</v>
      </c>
      <c r="I72" s="9">
        <f t="shared" si="7"/>
        <v>1071</v>
      </c>
      <c r="J72" s="9">
        <f t="shared" si="7"/>
        <v>0.33</v>
      </c>
      <c r="K72" s="9">
        <f t="shared" si="7"/>
        <v>24.64</v>
      </c>
      <c r="L72" s="9">
        <f t="shared" si="7"/>
        <v>0.11</v>
      </c>
      <c r="M72" s="9">
        <f t="shared" si="7"/>
        <v>3.63</v>
      </c>
      <c r="N72" s="9">
        <f t="shared" si="7"/>
        <v>601.94000000000005</v>
      </c>
      <c r="O72" s="9">
        <f t="shared" si="7"/>
        <v>364.67999999999995</v>
      </c>
      <c r="P72" s="9">
        <f t="shared" si="7"/>
        <v>91.6</v>
      </c>
      <c r="Q72" s="9">
        <f t="shared" si="7"/>
        <v>15.179999999999998</v>
      </c>
      <c r="R72" s="4"/>
    </row>
    <row r="73" spans="1:18" ht="15.75" x14ac:dyDescent="0.25">
      <c r="A73" s="19"/>
      <c r="B73" s="68" t="s">
        <v>25</v>
      </c>
      <c r="C73" s="69"/>
      <c r="D73" s="70"/>
      <c r="E73" s="46"/>
      <c r="F73" s="13"/>
      <c r="G73" s="46"/>
      <c r="H73" s="46"/>
      <c r="I73" s="53"/>
      <c r="J73" s="13"/>
      <c r="K73" s="46"/>
      <c r="L73" s="13"/>
      <c r="M73" s="46"/>
      <c r="N73" s="13"/>
      <c r="O73" s="12"/>
      <c r="P73" s="13"/>
      <c r="Q73" s="46"/>
      <c r="R73" s="4"/>
    </row>
    <row r="74" spans="1:18" ht="3.75" customHeight="1" x14ac:dyDescent="0.25">
      <c r="A74" s="11"/>
      <c r="B74" s="64"/>
      <c r="C74" s="62"/>
      <c r="D74" s="62"/>
      <c r="E74" s="12"/>
      <c r="F74" s="13"/>
      <c r="G74" s="12"/>
      <c r="H74" s="12"/>
      <c r="I74" s="47"/>
      <c r="J74" s="13"/>
      <c r="K74" s="12"/>
      <c r="L74" s="13"/>
      <c r="M74" s="12"/>
      <c r="N74" s="13"/>
      <c r="O74" s="12"/>
      <c r="P74" s="13"/>
      <c r="Q74" s="12"/>
      <c r="R74" s="4"/>
    </row>
    <row r="75" spans="1:18" ht="15.75" x14ac:dyDescent="0.25">
      <c r="A75" s="6">
        <v>338</v>
      </c>
      <c r="B75" s="71" t="s">
        <v>69</v>
      </c>
      <c r="C75" s="72"/>
      <c r="D75" s="73"/>
      <c r="E75" s="7" t="s">
        <v>45</v>
      </c>
      <c r="F75" s="7">
        <v>0.4</v>
      </c>
      <c r="G75" s="8">
        <v>0</v>
      </c>
      <c r="H75" s="7">
        <v>19.600000000000001</v>
      </c>
      <c r="I75" s="7">
        <v>88</v>
      </c>
      <c r="J75" s="7">
        <v>0.06</v>
      </c>
      <c r="K75" s="7">
        <v>20</v>
      </c>
      <c r="L75" s="7">
        <v>0.03</v>
      </c>
      <c r="M75" s="7">
        <v>0.8</v>
      </c>
      <c r="N75" s="7">
        <v>28</v>
      </c>
      <c r="O75" s="7">
        <v>17</v>
      </c>
      <c r="P75" s="7">
        <v>15</v>
      </c>
      <c r="Q75" s="7">
        <v>2.4</v>
      </c>
      <c r="R75" s="4"/>
    </row>
    <row r="76" spans="1:18" ht="15.75" x14ac:dyDescent="0.25">
      <c r="A76" s="11"/>
      <c r="B76" s="89" t="s">
        <v>46</v>
      </c>
      <c r="C76" s="90"/>
      <c r="D76" s="91"/>
      <c r="E76" s="54">
        <v>200</v>
      </c>
      <c r="F76" s="9">
        <v>0.4</v>
      </c>
      <c r="G76" s="10">
        <v>0</v>
      </c>
      <c r="H76" s="54">
        <f t="shared" ref="H76:Q76" si="8">H75</f>
        <v>19.600000000000001</v>
      </c>
      <c r="I76" s="55">
        <f t="shared" si="8"/>
        <v>88</v>
      </c>
      <c r="J76" s="54">
        <f t="shared" si="8"/>
        <v>0.06</v>
      </c>
      <c r="K76" s="54">
        <f t="shared" si="8"/>
        <v>20</v>
      </c>
      <c r="L76" s="54">
        <f t="shared" si="8"/>
        <v>0.03</v>
      </c>
      <c r="M76" s="54">
        <f t="shared" si="8"/>
        <v>0.8</v>
      </c>
      <c r="N76" s="54">
        <f t="shared" si="8"/>
        <v>28</v>
      </c>
      <c r="O76" s="54">
        <f t="shared" si="8"/>
        <v>17</v>
      </c>
      <c r="P76" s="54">
        <f t="shared" si="8"/>
        <v>15</v>
      </c>
      <c r="Q76" s="54">
        <f t="shared" si="8"/>
        <v>2.4</v>
      </c>
      <c r="R76" s="4"/>
    </row>
    <row r="77" spans="1:18" ht="15.75" x14ac:dyDescent="0.25">
      <c r="A77" s="56"/>
      <c r="B77" s="77" t="s">
        <v>27</v>
      </c>
      <c r="C77" s="78"/>
      <c r="D77" s="79"/>
      <c r="E77" s="57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25"/>
      <c r="R77" s="4"/>
    </row>
    <row r="78" spans="1:18" ht="15.75" x14ac:dyDescent="0.25">
      <c r="A78" s="6">
        <v>14</v>
      </c>
      <c r="B78" s="92" t="s">
        <v>59</v>
      </c>
      <c r="C78" s="93"/>
      <c r="D78" s="94"/>
      <c r="E78" s="7">
        <v>10</v>
      </c>
      <c r="F78" s="7">
        <v>7.0000000000000007E-2</v>
      </c>
      <c r="G78" s="7">
        <v>6.86</v>
      </c>
      <c r="H78" s="7">
        <v>0.09</v>
      </c>
      <c r="I78" s="7">
        <v>62</v>
      </c>
      <c r="J78" s="8">
        <v>0</v>
      </c>
      <c r="K78" s="8">
        <v>0</v>
      </c>
      <c r="L78" s="7">
        <v>7.0000000000000007E-2</v>
      </c>
      <c r="M78" s="7">
        <v>0.1</v>
      </c>
      <c r="N78" s="7">
        <v>1.58</v>
      </c>
      <c r="O78" s="7">
        <v>2.2599999999999998</v>
      </c>
      <c r="P78" s="7">
        <v>0.03</v>
      </c>
      <c r="Q78" s="7">
        <v>0.01</v>
      </c>
      <c r="R78" s="4"/>
    </row>
    <row r="79" spans="1:18" ht="15.75" x14ac:dyDescent="0.25">
      <c r="A79" s="6">
        <v>131</v>
      </c>
      <c r="B79" s="71" t="s">
        <v>47</v>
      </c>
      <c r="C79" s="72"/>
      <c r="D79" s="73"/>
      <c r="E79" s="41">
        <v>80</v>
      </c>
      <c r="F79" s="7">
        <v>0.62</v>
      </c>
      <c r="G79" s="7">
        <v>0.4</v>
      </c>
      <c r="H79" s="7">
        <v>1.3</v>
      </c>
      <c r="I79" s="7">
        <v>8</v>
      </c>
      <c r="J79" s="7">
        <v>0.02</v>
      </c>
      <c r="K79" s="7">
        <v>2</v>
      </c>
      <c r="L79" s="7">
        <v>0.3</v>
      </c>
      <c r="M79" s="7">
        <v>0.38</v>
      </c>
      <c r="N79" s="7">
        <v>4</v>
      </c>
      <c r="O79" s="8">
        <v>62</v>
      </c>
      <c r="P79" s="8">
        <v>17</v>
      </c>
      <c r="Q79" s="8">
        <v>0.7</v>
      </c>
      <c r="R79" s="42"/>
    </row>
    <row r="80" spans="1:18" ht="15.75" x14ac:dyDescent="0.25">
      <c r="A80" s="6">
        <v>285</v>
      </c>
      <c r="B80" s="92" t="s">
        <v>28</v>
      </c>
      <c r="C80" s="93"/>
      <c r="D80" s="94"/>
      <c r="E80" s="14" t="s">
        <v>53</v>
      </c>
      <c r="F80" s="7">
        <v>20.36</v>
      </c>
      <c r="G80" s="7">
        <v>13.29</v>
      </c>
      <c r="H80" s="7">
        <v>75.78</v>
      </c>
      <c r="I80" s="7">
        <v>504</v>
      </c>
      <c r="J80" s="7">
        <v>0.16</v>
      </c>
      <c r="K80" s="7">
        <v>0.42</v>
      </c>
      <c r="L80" s="7">
        <v>0.01</v>
      </c>
      <c r="M80" s="7">
        <v>1.2</v>
      </c>
      <c r="N80" s="7">
        <v>29.22</v>
      </c>
      <c r="O80" s="7">
        <v>179.05</v>
      </c>
      <c r="P80" s="7">
        <v>27.06</v>
      </c>
      <c r="Q80" s="7">
        <v>2.91</v>
      </c>
      <c r="R80" s="4"/>
    </row>
    <row r="81" spans="1:18" ht="15.75" x14ac:dyDescent="0.25">
      <c r="A81" s="6">
        <v>389</v>
      </c>
      <c r="B81" s="92" t="s">
        <v>29</v>
      </c>
      <c r="C81" s="93"/>
      <c r="D81" s="94"/>
      <c r="E81" s="7">
        <v>200</v>
      </c>
      <c r="F81" s="7">
        <v>0.75</v>
      </c>
      <c r="G81" s="7">
        <v>0.8</v>
      </c>
      <c r="H81" s="7">
        <v>20.57</v>
      </c>
      <c r="I81" s="7">
        <v>85</v>
      </c>
      <c r="J81" s="7">
        <v>0.01</v>
      </c>
      <c r="K81" s="7">
        <v>1.01</v>
      </c>
      <c r="L81" s="7">
        <v>0.01</v>
      </c>
      <c r="M81" s="7">
        <v>0.1</v>
      </c>
      <c r="N81" s="7">
        <v>11.12</v>
      </c>
      <c r="O81" s="7">
        <v>15.14</v>
      </c>
      <c r="P81" s="7">
        <v>1.44</v>
      </c>
      <c r="Q81" s="7">
        <v>0.2</v>
      </c>
      <c r="R81" s="4"/>
    </row>
    <row r="82" spans="1:18" ht="15.75" x14ac:dyDescent="0.25">
      <c r="A82" s="6"/>
      <c r="B82" s="92" t="s">
        <v>19</v>
      </c>
      <c r="C82" s="93"/>
      <c r="D82" s="94"/>
      <c r="E82" s="7">
        <v>60</v>
      </c>
      <c r="F82" s="7">
        <v>6.8</v>
      </c>
      <c r="G82" s="7">
        <v>1.28</v>
      </c>
      <c r="H82" s="7">
        <v>29.6</v>
      </c>
      <c r="I82" s="7">
        <v>158</v>
      </c>
      <c r="J82" s="7">
        <v>0.02</v>
      </c>
      <c r="K82" s="7">
        <v>0.4</v>
      </c>
      <c r="L82" s="7">
        <v>0.02</v>
      </c>
      <c r="M82" s="7">
        <v>0.48</v>
      </c>
      <c r="N82" s="7">
        <v>34.4</v>
      </c>
      <c r="O82" s="7">
        <v>71.2</v>
      </c>
      <c r="P82" s="7">
        <v>20</v>
      </c>
      <c r="Q82" s="8">
        <v>16</v>
      </c>
      <c r="R82" s="4"/>
    </row>
    <row r="83" spans="1:18" ht="15.75" x14ac:dyDescent="0.25">
      <c r="A83" s="6"/>
      <c r="B83" s="92" t="s">
        <v>20</v>
      </c>
      <c r="C83" s="93"/>
      <c r="D83" s="94"/>
      <c r="E83" s="7">
        <v>20</v>
      </c>
      <c r="F83" s="7">
        <v>3.08</v>
      </c>
      <c r="G83" s="7">
        <v>0.56000000000000005</v>
      </c>
      <c r="H83" s="7">
        <v>14.96</v>
      </c>
      <c r="I83" s="7">
        <v>77</v>
      </c>
      <c r="J83" s="7">
        <v>0.02</v>
      </c>
      <c r="K83" s="7">
        <v>0.2</v>
      </c>
      <c r="L83" s="7">
        <v>0.01</v>
      </c>
      <c r="M83" s="7">
        <v>0.42</v>
      </c>
      <c r="N83" s="7">
        <v>13.2</v>
      </c>
      <c r="O83" s="7">
        <v>27.6</v>
      </c>
      <c r="P83" s="7">
        <v>4</v>
      </c>
      <c r="Q83" s="7">
        <v>0.02</v>
      </c>
      <c r="R83" s="4"/>
    </row>
    <row r="84" spans="1:18" ht="15.75" x14ac:dyDescent="0.25">
      <c r="A84" s="26"/>
      <c r="B84" s="74" t="s">
        <v>49</v>
      </c>
      <c r="C84" s="75"/>
      <c r="D84" s="76"/>
      <c r="E84" s="9">
        <v>790</v>
      </c>
      <c r="F84" s="25">
        <f>F78+F79+F80+F81+F82+F83</f>
        <v>31.68</v>
      </c>
      <c r="G84" s="9">
        <f>G78+G79+G80+G81+G82+G83</f>
        <v>23.19</v>
      </c>
      <c r="H84" s="25">
        <f>H78+H79+H80+H81+H82+H83</f>
        <v>142.30000000000001</v>
      </c>
      <c r="I84" s="61">
        <f>I78+I79+I80+I81+I82+I83</f>
        <v>894</v>
      </c>
      <c r="J84" s="9">
        <f>J79+J80+J81+J82+J83</f>
        <v>0.22999999999999998</v>
      </c>
      <c r="K84" s="25">
        <f>K79+K80+K81+K82+K83</f>
        <v>4.0299999999999994</v>
      </c>
      <c r="L84" s="25">
        <f>L78+L79+L80+L81+L82+L83</f>
        <v>0.42000000000000004</v>
      </c>
      <c r="M84" s="25">
        <f>M78+M79+M80+M81+M82+M83</f>
        <v>2.6799999999999997</v>
      </c>
      <c r="N84" s="25">
        <f>N78+N79+N80+N81+N82+N83</f>
        <v>93.52</v>
      </c>
      <c r="O84" s="25">
        <f>O78+O79+O80+O81+O82+O83</f>
        <v>357.25</v>
      </c>
      <c r="P84" s="25">
        <f>P78+P79+P80+P81+P82+P83</f>
        <v>69.53</v>
      </c>
      <c r="Q84" s="25">
        <f>Q78+Q79+Q80+Q81</f>
        <v>3.8200000000000003</v>
      </c>
      <c r="R84" s="4"/>
    </row>
    <row r="85" spans="1:18" ht="15.75" x14ac:dyDescent="0.25">
      <c r="A85" s="6"/>
      <c r="B85" s="77" t="s">
        <v>50</v>
      </c>
      <c r="C85" s="78"/>
      <c r="D85" s="79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4"/>
    </row>
    <row r="86" spans="1:18" ht="15.75" x14ac:dyDescent="0.25">
      <c r="A86" s="6">
        <v>386</v>
      </c>
      <c r="B86" s="71" t="s">
        <v>30</v>
      </c>
      <c r="C86" s="72"/>
      <c r="D86" s="73"/>
      <c r="E86" s="7" t="s">
        <v>34</v>
      </c>
      <c r="F86" s="7">
        <v>5.6</v>
      </c>
      <c r="G86" s="7">
        <v>6.4</v>
      </c>
      <c r="H86" s="7">
        <v>8.1999999999999993</v>
      </c>
      <c r="I86" s="7">
        <v>112.8</v>
      </c>
      <c r="J86" s="8">
        <v>0</v>
      </c>
      <c r="K86" s="7">
        <v>0.03</v>
      </c>
      <c r="L86" s="8">
        <v>0</v>
      </c>
      <c r="M86" s="7">
        <v>0.2</v>
      </c>
      <c r="N86" s="8">
        <v>124</v>
      </c>
      <c r="O86" s="7">
        <v>92.8</v>
      </c>
      <c r="P86" s="8">
        <v>14</v>
      </c>
      <c r="Q86" s="7">
        <v>0.01</v>
      </c>
      <c r="R86" s="4"/>
    </row>
    <row r="87" spans="1:18" ht="15.75" x14ac:dyDescent="0.25">
      <c r="A87" s="6"/>
      <c r="B87" s="74" t="s">
        <v>31</v>
      </c>
      <c r="C87" s="75"/>
      <c r="D87" s="76"/>
      <c r="E87" s="9">
        <v>200</v>
      </c>
      <c r="F87" s="9">
        <f>F86</f>
        <v>5.6</v>
      </c>
      <c r="G87" s="9">
        <f>G86</f>
        <v>6.4</v>
      </c>
      <c r="H87" s="9">
        <f>H86</f>
        <v>8.1999999999999993</v>
      </c>
      <c r="I87" s="58">
        <f>I86</f>
        <v>112.8</v>
      </c>
      <c r="J87" s="9">
        <f t="shared" ref="J87:Q87" si="9">J86</f>
        <v>0</v>
      </c>
      <c r="K87" s="9">
        <f t="shared" si="9"/>
        <v>0.03</v>
      </c>
      <c r="L87" s="9">
        <f t="shared" si="9"/>
        <v>0</v>
      </c>
      <c r="M87" s="9">
        <f t="shared" si="9"/>
        <v>0.2</v>
      </c>
      <c r="N87" s="9">
        <f t="shared" si="9"/>
        <v>124</v>
      </c>
      <c r="O87" s="9">
        <f t="shared" si="9"/>
        <v>92.8</v>
      </c>
      <c r="P87" s="9">
        <f t="shared" si="9"/>
        <v>14</v>
      </c>
      <c r="Q87" s="25">
        <f t="shared" si="9"/>
        <v>0.01</v>
      </c>
      <c r="R87" s="4"/>
    </row>
    <row r="88" spans="1:18" ht="15.75" x14ac:dyDescent="0.25">
      <c r="A88" s="6"/>
      <c r="B88" s="74" t="s">
        <v>51</v>
      </c>
      <c r="C88" s="75"/>
      <c r="D88" s="76"/>
      <c r="E88" s="25">
        <f>E60+E64+E72+E76+E84+E87</f>
        <v>3387</v>
      </c>
      <c r="F88" s="9">
        <f t="shared" ref="F88:Q88" si="10">F87+F84+F76+F72+F64+F60</f>
        <v>94.97</v>
      </c>
      <c r="G88" s="9">
        <f t="shared" si="10"/>
        <v>84.6</v>
      </c>
      <c r="H88" s="9">
        <f t="shared" si="10"/>
        <v>490.19000000000005</v>
      </c>
      <c r="I88" s="58">
        <f t="shared" si="10"/>
        <v>3400.8</v>
      </c>
      <c r="J88" s="9">
        <f t="shared" si="10"/>
        <v>1.37</v>
      </c>
      <c r="K88" s="9">
        <f t="shared" si="10"/>
        <v>50.93</v>
      </c>
      <c r="L88" s="9">
        <f t="shared" si="10"/>
        <v>0.8</v>
      </c>
      <c r="M88" s="9">
        <f t="shared" si="10"/>
        <v>11.87</v>
      </c>
      <c r="N88" s="9">
        <f t="shared" si="10"/>
        <v>1465.3000000000002</v>
      </c>
      <c r="O88" s="9">
        <f t="shared" si="10"/>
        <v>1473.02</v>
      </c>
      <c r="P88" s="9">
        <f t="shared" si="10"/>
        <v>363.38</v>
      </c>
      <c r="Q88" s="25">
        <f t="shared" si="10"/>
        <v>25.039999999999996</v>
      </c>
      <c r="R88" s="4"/>
    </row>
    <row r="89" spans="1:18" ht="15.75" x14ac:dyDescent="0.25">
      <c r="B89" s="65" t="s">
        <v>60</v>
      </c>
      <c r="C89" s="63"/>
      <c r="D89" s="63"/>
      <c r="E89">
        <v>329.92</v>
      </c>
    </row>
    <row r="90" spans="1:18" ht="15.75" x14ac:dyDescent="0.25">
      <c r="A90" s="95"/>
      <c r="B90" s="95"/>
      <c r="C90" s="95"/>
      <c r="D90" s="95"/>
      <c r="E90" s="27"/>
      <c r="F90" s="27"/>
      <c r="G90" s="27"/>
      <c r="H90" s="27"/>
      <c r="I90" s="27"/>
      <c r="J90" s="28"/>
      <c r="K90" s="28"/>
      <c r="L90" s="28"/>
      <c r="M90" s="28"/>
      <c r="N90" s="28"/>
      <c r="O90" s="28"/>
      <c r="P90" s="28"/>
      <c r="Q90" s="28"/>
      <c r="R90" s="4"/>
    </row>
    <row r="91" spans="1:18" ht="20.25" customHeight="1" x14ac:dyDescent="0.25">
      <c r="A91" s="29"/>
      <c r="B91" s="30"/>
      <c r="C91" s="30"/>
      <c r="D91" s="30"/>
      <c r="E91" s="29"/>
      <c r="F91" s="27"/>
      <c r="G91" s="27"/>
      <c r="H91" s="27"/>
      <c r="I91" s="27"/>
      <c r="J91" s="28"/>
      <c r="K91" s="28"/>
      <c r="L91" s="28"/>
      <c r="M91" s="28"/>
      <c r="N91" s="28"/>
      <c r="O91" s="28"/>
      <c r="P91" s="28"/>
      <c r="Q91" s="28"/>
      <c r="R91" s="4"/>
    </row>
    <row r="92" spans="1:18" ht="15.75" x14ac:dyDescent="0.25">
      <c r="A92" s="120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</row>
    <row r="93" spans="1:18" ht="15.75" x14ac:dyDescent="0.25">
      <c r="A93" s="27"/>
      <c r="B93" s="62"/>
      <c r="C93" s="63"/>
      <c r="D93" s="6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4"/>
    </row>
    <row r="95" spans="1:18" ht="15.75" x14ac:dyDescent="0.25">
      <c r="A95" s="120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</row>
    <row r="97" spans="1:18" ht="15.75" x14ac:dyDescent="0.25">
      <c r="A97" s="95" t="s">
        <v>74</v>
      </c>
      <c r="B97" s="95"/>
      <c r="C97" s="95"/>
      <c r="D97" s="95"/>
      <c r="E97" s="27"/>
      <c r="F97" s="27"/>
      <c r="G97" s="27"/>
      <c r="H97" s="27"/>
      <c r="I97" s="27"/>
      <c r="J97" s="28"/>
      <c r="K97" s="28"/>
      <c r="L97" s="28"/>
      <c r="M97" s="28"/>
      <c r="N97" s="28"/>
      <c r="O97" s="28"/>
      <c r="P97" s="28"/>
      <c r="Q97" s="28"/>
      <c r="R97" s="4"/>
    </row>
    <row r="98" spans="1:18" ht="15.75" x14ac:dyDescent="0.25">
      <c r="A98" s="29" t="s">
        <v>61</v>
      </c>
      <c r="B98" s="30"/>
      <c r="C98" s="30"/>
      <c r="D98" s="30"/>
      <c r="E98" s="29"/>
      <c r="F98" s="27"/>
      <c r="G98" s="27"/>
      <c r="H98" s="27"/>
      <c r="I98" s="27"/>
      <c r="J98" s="28"/>
      <c r="K98" s="28"/>
      <c r="L98" s="28"/>
      <c r="M98" s="28"/>
      <c r="N98" s="28"/>
      <c r="O98" s="28"/>
      <c r="P98" s="28"/>
      <c r="Q98" s="28"/>
      <c r="R98" s="4"/>
    </row>
    <row r="99" spans="1:18" ht="15.75" x14ac:dyDescent="0.25">
      <c r="A99" s="96" t="s">
        <v>77</v>
      </c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</row>
    <row r="100" spans="1:18" ht="15.75" x14ac:dyDescent="0.25">
      <c r="A100" s="97" t="s">
        <v>0</v>
      </c>
      <c r="B100" s="99" t="s">
        <v>1</v>
      </c>
      <c r="C100" s="100"/>
      <c r="D100" s="97"/>
      <c r="E100" s="103" t="s">
        <v>2</v>
      </c>
      <c r="F100" s="105" t="s">
        <v>3</v>
      </c>
      <c r="G100" s="106"/>
      <c r="H100" s="107"/>
      <c r="I100" s="103" t="s">
        <v>4</v>
      </c>
      <c r="J100" s="105" t="s">
        <v>32</v>
      </c>
      <c r="K100" s="106"/>
      <c r="L100" s="106"/>
      <c r="M100" s="107"/>
      <c r="N100" s="105" t="s">
        <v>5</v>
      </c>
      <c r="O100" s="106"/>
      <c r="P100" s="106"/>
      <c r="Q100" s="107"/>
      <c r="R100" s="4"/>
    </row>
    <row r="101" spans="1:18" ht="15.75" x14ac:dyDescent="0.25">
      <c r="A101" s="98"/>
      <c r="B101" s="101"/>
      <c r="C101" s="102"/>
      <c r="D101" s="98"/>
      <c r="E101" s="104"/>
      <c r="F101" s="31" t="s">
        <v>6</v>
      </c>
      <c r="G101" s="31" t="s">
        <v>7</v>
      </c>
      <c r="H101" s="31" t="s">
        <v>8</v>
      </c>
      <c r="I101" s="104"/>
      <c r="J101" s="32" t="s">
        <v>9</v>
      </c>
      <c r="K101" s="32" t="s">
        <v>10</v>
      </c>
      <c r="L101" s="32" t="s">
        <v>11</v>
      </c>
      <c r="M101" s="66" t="s">
        <v>12</v>
      </c>
      <c r="N101" s="34" t="s">
        <v>13</v>
      </c>
      <c r="O101" s="35" t="s">
        <v>14</v>
      </c>
      <c r="P101" s="35" t="s">
        <v>15</v>
      </c>
      <c r="Q101" s="66" t="s">
        <v>16</v>
      </c>
      <c r="R101" s="4"/>
    </row>
    <row r="102" spans="1:18" x14ac:dyDescent="0.25">
      <c r="A102" s="5">
        <v>1</v>
      </c>
      <c r="B102" s="108">
        <v>2</v>
      </c>
      <c r="C102" s="109"/>
      <c r="D102" s="110"/>
      <c r="E102" s="5">
        <v>3</v>
      </c>
      <c r="F102" s="5">
        <v>4</v>
      </c>
      <c r="G102" s="5">
        <v>5</v>
      </c>
      <c r="H102" s="36">
        <v>6</v>
      </c>
      <c r="I102" s="37">
        <v>7</v>
      </c>
      <c r="J102" s="36">
        <v>8</v>
      </c>
      <c r="K102" s="36">
        <v>9</v>
      </c>
      <c r="L102" s="36">
        <v>10</v>
      </c>
      <c r="M102" s="38">
        <v>11</v>
      </c>
      <c r="N102" s="36">
        <v>12</v>
      </c>
      <c r="O102" s="36">
        <v>13</v>
      </c>
      <c r="P102" s="36">
        <v>14</v>
      </c>
      <c r="Q102" s="39">
        <v>15</v>
      </c>
      <c r="R102" s="4"/>
    </row>
    <row r="103" spans="1:18" ht="15.75" x14ac:dyDescent="0.25">
      <c r="A103" s="6"/>
      <c r="B103" s="77" t="s">
        <v>17</v>
      </c>
      <c r="C103" s="78"/>
      <c r="D103" s="79"/>
      <c r="E103" s="7"/>
      <c r="F103" s="7"/>
      <c r="G103" s="7"/>
      <c r="H103" s="7"/>
      <c r="I103" s="7"/>
      <c r="J103" s="8"/>
      <c r="K103" s="8"/>
      <c r="L103" s="8"/>
      <c r="M103" s="8"/>
      <c r="N103" s="8"/>
      <c r="O103" s="8"/>
      <c r="P103" s="8"/>
      <c r="Q103" s="8"/>
      <c r="R103" s="4"/>
    </row>
    <row r="104" spans="1:18" ht="15.75" x14ac:dyDescent="0.25">
      <c r="A104" s="6">
        <v>14</v>
      </c>
      <c r="B104" s="92" t="s">
        <v>18</v>
      </c>
      <c r="C104" s="93"/>
      <c r="D104" s="94"/>
      <c r="E104" s="7">
        <v>5</v>
      </c>
      <c r="F104" s="7">
        <v>7.0000000000000007E-2</v>
      </c>
      <c r="G104" s="40">
        <v>6.86</v>
      </c>
      <c r="H104" s="7">
        <v>0.09</v>
      </c>
      <c r="I104" s="7">
        <v>62</v>
      </c>
      <c r="J104" s="8">
        <v>0</v>
      </c>
      <c r="K104" s="8">
        <v>0</v>
      </c>
      <c r="L104" s="8">
        <v>7.0000000000000007E-2</v>
      </c>
      <c r="M104" s="8">
        <v>0.1</v>
      </c>
      <c r="N104" s="8">
        <v>1.58</v>
      </c>
      <c r="O104" s="8">
        <v>2.2599999999999998</v>
      </c>
      <c r="P104" s="8">
        <v>0.03</v>
      </c>
      <c r="Q104" s="8">
        <v>0.01</v>
      </c>
      <c r="R104" s="4"/>
    </row>
    <row r="105" spans="1:18" ht="15.75" x14ac:dyDescent="0.25">
      <c r="A105" s="6">
        <v>15</v>
      </c>
      <c r="B105" s="92" t="s">
        <v>33</v>
      </c>
      <c r="C105" s="93"/>
      <c r="D105" s="94"/>
      <c r="E105" s="14">
        <v>10</v>
      </c>
      <c r="F105" s="7">
        <v>3.9</v>
      </c>
      <c r="G105" s="7">
        <v>3.98</v>
      </c>
      <c r="H105" s="8">
        <v>0</v>
      </c>
      <c r="I105" s="7">
        <v>51</v>
      </c>
      <c r="J105" s="8">
        <v>0</v>
      </c>
      <c r="K105" s="8">
        <v>0.02</v>
      </c>
      <c r="L105" s="8">
        <v>0.05</v>
      </c>
      <c r="M105" s="8">
        <v>0.02</v>
      </c>
      <c r="N105" s="8">
        <v>105</v>
      </c>
      <c r="O105" s="8">
        <v>60</v>
      </c>
      <c r="P105" s="8">
        <v>100</v>
      </c>
      <c r="Q105" s="8">
        <v>0.2</v>
      </c>
      <c r="R105" s="4"/>
    </row>
    <row r="106" spans="1:18" ht="48" customHeight="1" x14ac:dyDescent="0.25">
      <c r="A106" s="17">
        <v>171</v>
      </c>
      <c r="B106" s="111" t="s">
        <v>36</v>
      </c>
      <c r="C106" s="112"/>
      <c r="D106" s="113"/>
      <c r="E106" s="15" t="s">
        <v>62</v>
      </c>
      <c r="F106" s="15">
        <v>5.26</v>
      </c>
      <c r="G106" s="15">
        <v>4.68</v>
      </c>
      <c r="H106" s="15">
        <v>18.7</v>
      </c>
      <c r="I106" s="15">
        <v>152.36000000000001</v>
      </c>
      <c r="J106" s="18">
        <v>0.05</v>
      </c>
      <c r="K106" s="18">
        <v>0.8</v>
      </c>
      <c r="L106" s="18">
        <v>0.01</v>
      </c>
      <c r="M106" s="18">
        <v>0.5</v>
      </c>
      <c r="N106" s="18">
        <v>76.66</v>
      </c>
      <c r="O106" s="18">
        <v>80.599999999999994</v>
      </c>
      <c r="P106" s="18">
        <v>25.88</v>
      </c>
      <c r="Q106" s="18">
        <v>0.6</v>
      </c>
      <c r="R106" s="16"/>
    </row>
    <row r="107" spans="1:18" ht="15.75" x14ac:dyDescent="0.25">
      <c r="A107" s="6">
        <v>375</v>
      </c>
      <c r="B107" s="114" t="s">
        <v>38</v>
      </c>
      <c r="C107" s="115"/>
      <c r="D107" s="116"/>
      <c r="E107" s="41" t="s">
        <v>39</v>
      </c>
      <c r="F107" s="7">
        <v>1.41</v>
      </c>
      <c r="G107" s="7">
        <v>1.43</v>
      </c>
      <c r="H107" s="7">
        <v>15</v>
      </c>
      <c r="I107" s="7">
        <v>83</v>
      </c>
      <c r="J107" s="8">
        <v>0.01</v>
      </c>
      <c r="K107" s="8">
        <v>0.26</v>
      </c>
      <c r="L107" s="8">
        <v>0.01</v>
      </c>
      <c r="M107" s="8">
        <v>0</v>
      </c>
      <c r="N107" s="8">
        <v>40.06</v>
      </c>
      <c r="O107" s="8">
        <v>20.149999999999999</v>
      </c>
      <c r="P107" s="8">
        <v>1.5</v>
      </c>
      <c r="Q107" s="8">
        <v>0.3</v>
      </c>
      <c r="R107" s="42"/>
    </row>
    <row r="108" spans="1:18" ht="15.75" x14ac:dyDescent="0.25">
      <c r="A108" s="6"/>
      <c r="B108" s="71" t="s">
        <v>19</v>
      </c>
      <c r="C108" s="72"/>
      <c r="D108" s="73"/>
      <c r="E108" s="7">
        <v>30</v>
      </c>
      <c r="F108" s="7">
        <v>6.8</v>
      </c>
      <c r="G108" s="7">
        <v>1.28</v>
      </c>
      <c r="H108" s="7">
        <v>29.6</v>
      </c>
      <c r="I108" s="7">
        <v>158</v>
      </c>
      <c r="J108" s="8">
        <v>0.02</v>
      </c>
      <c r="K108" s="8">
        <v>0.4</v>
      </c>
      <c r="L108" s="8">
        <v>0.02</v>
      </c>
      <c r="M108" s="8">
        <v>0.48</v>
      </c>
      <c r="N108" s="8">
        <v>34.4</v>
      </c>
      <c r="O108" s="8">
        <v>71.2</v>
      </c>
      <c r="P108" s="8">
        <v>20</v>
      </c>
      <c r="Q108" s="8">
        <v>1.6</v>
      </c>
      <c r="R108" s="4"/>
    </row>
    <row r="109" spans="1:18" ht="15.75" x14ac:dyDescent="0.25">
      <c r="A109" s="6"/>
      <c r="B109" s="71" t="s">
        <v>20</v>
      </c>
      <c r="C109" s="72"/>
      <c r="D109" s="73"/>
      <c r="E109" s="14">
        <v>20</v>
      </c>
      <c r="F109" s="7">
        <v>2.13</v>
      </c>
      <c r="G109" s="7">
        <v>0.56000000000000005</v>
      </c>
      <c r="H109" s="7">
        <v>13.11</v>
      </c>
      <c r="I109" s="7">
        <v>66</v>
      </c>
      <c r="J109" s="8">
        <v>0.03</v>
      </c>
      <c r="K109" s="8">
        <v>0.06</v>
      </c>
      <c r="L109" s="8">
        <v>0</v>
      </c>
      <c r="M109" s="8">
        <v>0.66</v>
      </c>
      <c r="N109" s="8">
        <v>10.6</v>
      </c>
      <c r="O109" s="8">
        <v>47.4</v>
      </c>
      <c r="P109" s="8">
        <v>14.1</v>
      </c>
      <c r="Q109" s="8">
        <v>1.17</v>
      </c>
      <c r="R109" s="43"/>
    </row>
    <row r="110" spans="1:18" ht="15.75" x14ac:dyDescent="0.25">
      <c r="A110" s="6"/>
      <c r="B110" s="74" t="s">
        <v>21</v>
      </c>
      <c r="C110" s="75"/>
      <c r="D110" s="76"/>
      <c r="E110" s="25">
        <v>442</v>
      </c>
      <c r="F110" s="9">
        <f>SUM(F104:F109)</f>
        <v>19.57</v>
      </c>
      <c r="G110" s="9">
        <f t="shared" ref="G110:Q110" si="11">SUM(G104:G109)</f>
        <v>18.79</v>
      </c>
      <c r="H110" s="9">
        <f t="shared" si="11"/>
        <v>76.5</v>
      </c>
      <c r="I110" s="9">
        <f t="shared" si="11"/>
        <v>572.36</v>
      </c>
      <c r="J110" s="9">
        <f t="shared" si="11"/>
        <v>0.11</v>
      </c>
      <c r="K110" s="9">
        <f t="shared" si="11"/>
        <v>1.54</v>
      </c>
      <c r="L110" s="9">
        <f t="shared" si="11"/>
        <v>0.16</v>
      </c>
      <c r="M110" s="9">
        <f t="shared" si="11"/>
        <v>1.7600000000000002</v>
      </c>
      <c r="N110" s="9">
        <f t="shared" si="11"/>
        <v>268.3</v>
      </c>
      <c r="O110" s="9">
        <f t="shared" si="11"/>
        <v>281.60999999999996</v>
      </c>
      <c r="P110" s="9">
        <f t="shared" si="11"/>
        <v>161.51</v>
      </c>
      <c r="Q110" s="9">
        <f t="shared" si="11"/>
        <v>3.88</v>
      </c>
      <c r="R110" s="4"/>
    </row>
    <row r="111" spans="1:18" ht="15.75" x14ac:dyDescent="0.25">
      <c r="A111" s="6"/>
      <c r="B111" s="77" t="s">
        <v>22</v>
      </c>
      <c r="C111" s="78"/>
      <c r="D111" s="79"/>
      <c r="E111" s="7"/>
      <c r="F111" s="9"/>
      <c r="G111" s="9"/>
      <c r="H111" s="9"/>
      <c r="I111" s="9"/>
      <c r="J111" s="10"/>
      <c r="K111" s="10"/>
      <c r="L111" s="10"/>
      <c r="M111" s="10"/>
      <c r="N111" s="10"/>
      <c r="O111" s="10"/>
      <c r="P111" s="10"/>
      <c r="Q111" s="10"/>
      <c r="R111" s="4"/>
    </row>
    <row r="112" spans="1:18" ht="50.25" customHeight="1" x14ac:dyDescent="0.25">
      <c r="A112" s="17">
        <v>224</v>
      </c>
      <c r="B112" s="117" t="s">
        <v>40</v>
      </c>
      <c r="C112" s="118"/>
      <c r="D112" s="119"/>
      <c r="E112" s="44" t="s">
        <v>26</v>
      </c>
      <c r="F112" s="15">
        <v>10.6</v>
      </c>
      <c r="G112" s="15">
        <v>6.1</v>
      </c>
      <c r="H112" s="15">
        <v>8.4</v>
      </c>
      <c r="I112" s="15">
        <v>131.80000000000001</v>
      </c>
      <c r="J112" s="18">
        <v>0.02</v>
      </c>
      <c r="K112" s="18">
        <v>1.01</v>
      </c>
      <c r="L112" s="18">
        <v>0.02</v>
      </c>
      <c r="M112" s="18">
        <v>0.6</v>
      </c>
      <c r="N112" s="18">
        <v>81.93</v>
      </c>
      <c r="O112" s="18">
        <v>109.48</v>
      </c>
      <c r="P112" s="18">
        <v>25.58</v>
      </c>
      <c r="Q112" s="18">
        <v>1.07</v>
      </c>
      <c r="R112" s="45"/>
    </row>
    <row r="113" spans="1:18" ht="15.75" x14ac:dyDescent="0.25">
      <c r="A113" s="6">
        <v>379</v>
      </c>
      <c r="B113" s="71" t="s">
        <v>41</v>
      </c>
      <c r="C113" s="72"/>
      <c r="D113" s="73"/>
      <c r="E113" s="7">
        <v>200</v>
      </c>
      <c r="F113" s="7">
        <v>6.58</v>
      </c>
      <c r="G113" s="7">
        <v>7.04</v>
      </c>
      <c r="H113" s="7">
        <v>98.25</v>
      </c>
      <c r="I113" s="7">
        <v>430</v>
      </c>
      <c r="J113" s="8">
        <v>0.5</v>
      </c>
      <c r="K113" s="8">
        <v>0.6</v>
      </c>
      <c r="L113" s="8">
        <v>0.06</v>
      </c>
      <c r="M113" s="8">
        <v>0.6</v>
      </c>
      <c r="N113" s="8">
        <v>200.76</v>
      </c>
      <c r="O113" s="8">
        <v>130.65</v>
      </c>
      <c r="P113" s="8">
        <v>20.45</v>
      </c>
      <c r="Q113" s="8">
        <v>0.1</v>
      </c>
      <c r="R113" s="4"/>
    </row>
    <row r="114" spans="1:18" ht="15.75" x14ac:dyDescent="0.25">
      <c r="A114" s="6"/>
      <c r="B114" s="74" t="s">
        <v>23</v>
      </c>
      <c r="C114" s="75"/>
      <c r="D114" s="76"/>
      <c r="E114" s="20">
        <v>370</v>
      </c>
      <c r="F114" s="9">
        <f t="shared" ref="F114:Q114" si="12">SUM(F112:F113)</f>
        <v>17.18</v>
      </c>
      <c r="G114" s="9">
        <f t="shared" si="12"/>
        <v>13.14</v>
      </c>
      <c r="H114" s="9">
        <f t="shared" si="12"/>
        <v>106.65</v>
      </c>
      <c r="I114" s="9">
        <f t="shared" si="12"/>
        <v>561.79999999999995</v>
      </c>
      <c r="J114" s="9">
        <f t="shared" si="12"/>
        <v>0.52</v>
      </c>
      <c r="K114" s="9">
        <f t="shared" si="12"/>
        <v>1.6099999999999999</v>
      </c>
      <c r="L114" s="9">
        <f t="shared" si="12"/>
        <v>0.08</v>
      </c>
      <c r="M114" s="9">
        <f t="shared" si="12"/>
        <v>1.2</v>
      </c>
      <c r="N114" s="9">
        <f t="shared" si="12"/>
        <v>282.69</v>
      </c>
      <c r="O114" s="9">
        <f t="shared" si="12"/>
        <v>240.13</v>
      </c>
      <c r="P114" s="9">
        <f t="shared" si="12"/>
        <v>46.03</v>
      </c>
      <c r="Q114" s="9">
        <f t="shared" si="12"/>
        <v>1.1700000000000002</v>
      </c>
      <c r="R114" s="4"/>
    </row>
    <row r="115" spans="1:18" ht="15.75" x14ac:dyDescent="0.25">
      <c r="A115" s="19"/>
      <c r="B115" s="77" t="s">
        <v>24</v>
      </c>
      <c r="C115" s="78"/>
      <c r="D115" s="79"/>
      <c r="E115" s="46"/>
      <c r="F115" s="47"/>
      <c r="G115" s="48"/>
      <c r="H115" s="46"/>
      <c r="I115" s="47"/>
      <c r="J115" s="49"/>
      <c r="K115" s="50"/>
      <c r="L115" s="49"/>
      <c r="M115" s="50"/>
      <c r="N115" s="49"/>
      <c r="O115" s="50"/>
      <c r="P115" s="49"/>
      <c r="Q115" s="49"/>
      <c r="R115" s="4"/>
    </row>
    <row r="116" spans="1:18" ht="15.75" x14ac:dyDescent="0.25">
      <c r="A116" s="6">
        <v>47</v>
      </c>
      <c r="B116" s="80" t="s">
        <v>71</v>
      </c>
      <c r="C116" s="81"/>
      <c r="D116" s="82"/>
      <c r="E116" s="7">
        <v>100</v>
      </c>
      <c r="F116" s="8">
        <v>0.48</v>
      </c>
      <c r="G116" s="8">
        <v>0</v>
      </c>
      <c r="H116" s="8">
        <v>3.48</v>
      </c>
      <c r="I116" s="7">
        <v>18</v>
      </c>
      <c r="J116" s="8">
        <v>0.04</v>
      </c>
      <c r="K116" s="8">
        <v>15</v>
      </c>
      <c r="L116" s="8">
        <v>0</v>
      </c>
      <c r="M116" s="8">
        <v>0.04</v>
      </c>
      <c r="N116" s="8">
        <v>8.4</v>
      </c>
      <c r="O116" s="8">
        <v>15.6</v>
      </c>
      <c r="P116" s="8">
        <v>12</v>
      </c>
      <c r="Q116" s="8">
        <v>0.54</v>
      </c>
      <c r="R116" s="4"/>
    </row>
    <row r="117" spans="1:18" ht="30.75" customHeight="1" x14ac:dyDescent="0.25">
      <c r="A117" s="6">
        <v>89</v>
      </c>
      <c r="B117" s="83" t="s">
        <v>65</v>
      </c>
      <c r="C117" s="84"/>
      <c r="D117" s="85"/>
      <c r="E117" s="7" t="s">
        <v>67</v>
      </c>
      <c r="F117" s="8">
        <v>1.3</v>
      </c>
      <c r="G117" s="8">
        <v>1.7</v>
      </c>
      <c r="H117" s="8">
        <v>8.8000000000000007</v>
      </c>
      <c r="I117" s="7">
        <v>53.3</v>
      </c>
      <c r="J117" s="8">
        <v>0.05</v>
      </c>
      <c r="K117" s="8">
        <v>2</v>
      </c>
      <c r="L117" s="8">
        <v>0.03</v>
      </c>
      <c r="M117" s="8">
        <v>0.06</v>
      </c>
      <c r="N117" s="8">
        <v>11</v>
      </c>
      <c r="O117" s="8">
        <v>37.1</v>
      </c>
      <c r="P117" s="8">
        <v>2.4</v>
      </c>
      <c r="Q117" s="8">
        <v>0.01</v>
      </c>
      <c r="R117" s="4"/>
    </row>
    <row r="118" spans="1:18" ht="31.5" customHeight="1" x14ac:dyDescent="0.25">
      <c r="A118" s="22">
        <v>284</v>
      </c>
      <c r="B118" s="86" t="s">
        <v>66</v>
      </c>
      <c r="C118" s="87"/>
      <c r="D118" s="88"/>
      <c r="E118" s="51" t="s">
        <v>63</v>
      </c>
      <c r="F118" s="23">
        <v>10.1</v>
      </c>
      <c r="G118" s="23">
        <v>5.9</v>
      </c>
      <c r="H118" s="23">
        <v>8.1999999999999993</v>
      </c>
      <c r="I118" s="24">
        <v>123.5</v>
      </c>
      <c r="J118" s="23">
        <v>0.1</v>
      </c>
      <c r="K118" s="23">
        <v>9.64</v>
      </c>
      <c r="L118" s="23">
        <v>0.01</v>
      </c>
      <c r="M118" s="23">
        <v>1.82</v>
      </c>
      <c r="N118" s="23">
        <v>16.46</v>
      </c>
      <c r="O118" s="23">
        <v>124.6</v>
      </c>
      <c r="P118" s="23">
        <v>20.55</v>
      </c>
      <c r="Q118" s="23">
        <v>1.91</v>
      </c>
      <c r="R118" s="21"/>
    </row>
    <row r="119" spans="1:18" ht="15.75" x14ac:dyDescent="0.25">
      <c r="A119" s="6">
        <v>349</v>
      </c>
      <c r="B119" s="71" t="s">
        <v>58</v>
      </c>
      <c r="C119" s="72"/>
      <c r="D119" s="73"/>
      <c r="E119" s="7">
        <v>200</v>
      </c>
      <c r="F119" s="8">
        <v>0.08</v>
      </c>
      <c r="G119" s="8">
        <v>0</v>
      </c>
      <c r="H119" s="8">
        <v>21.82</v>
      </c>
      <c r="I119" s="7">
        <v>120</v>
      </c>
      <c r="J119" s="8">
        <v>0.01</v>
      </c>
      <c r="K119" s="8">
        <v>0.5</v>
      </c>
      <c r="L119" s="8">
        <v>0.02</v>
      </c>
      <c r="M119" s="8">
        <v>0.4</v>
      </c>
      <c r="N119" s="8">
        <v>500.02</v>
      </c>
      <c r="O119" s="8">
        <v>20.61</v>
      </c>
      <c r="P119" s="8">
        <v>30.02</v>
      </c>
      <c r="Q119" s="8">
        <v>10.86</v>
      </c>
      <c r="R119" s="4"/>
    </row>
    <row r="120" spans="1:18" ht="15.75" x14ac:dyDescent="0.25">
      <c r="A120" s="6"/>
      <c r="B120" s="71" t="s">
        <v>20</v>
      </c>
      <c r="C120" s="72"/>
      <c r="D120" s="73"/>
      <c r="E120" s="7">
        <v>20</v>
      </c>
      <c r="F120" s="8">
        <v>5.13</v>
      </c>
      <c r="G120" s="8">
        <v>0.93</v>
      </c>
      <c r="H120" s="8">
        <v>24.93</v>
      </c>
      <c r="I120" s="7">
        <v>128</v>
      </c>
      <c r="J120" s="8">
        <v>0.02</v>
      </c>
      <c r="K120" s="8">
        <v>0.5</v>
      </c>
      <c r="L120" s="8">
        <v>0.02</v>
      </c>
      <c r="M120" s="8">
        <v>0.7</v>
      </c>
      <c r="N120" s="8">
        <v>22</v>
      </c>
      <c r="O120" s="8">
        <v>29.33</v>
      </c>
      <c r="P120" s="8">
        <v>7</v>
      </c>
      <c r="Q120" s="8">
        <v>0.02</v>
      </c>
      <c r="R120" s="52"/>
    </row>
    <row r="121" spans="1:18" ht="15.75" x14ac:dyDescent="0.25">
      <c r="A121" s="6"/>
      <c r="B121" s="71" t="s">
        <v>19</v>
      </c>
      <c r="C121" s="72"/>
      <c r="D121" s="73"/>
      <c r="E121" s="7">
        <v>30</v>
      </c>
      <c r="F121" s="8">
        <v>3.4</v>
      </c>
      <c r="G121" s="8">
        <v>0.64</v>
      </c>
      <c r="H121" s="8">
        <v>14.8</v>
      </c>
      <c r="I121" s="7">
        <v>79</v>
      </c>
      <c r="J121" s="8">
        <v>0.11</v>
      </c>
      <c r="K121" s="8">
        <v>0</v>
      </c>
      <c r="L121" s="8">
        <v>0.01</v>
      </c>
      <c r="M121" s="8">
        <v>0.67</v>
      </c>
      <c r="N121" s="8">
        <v>17.2</v>
      </c>
      <c r="O121" s="8">
        <v>105.6</v>
      </c>
      <c r="P121" s="8">
        <v>10</v>
      </c>
      <c r="Q121" s="8">
        <v>1.6</v>
      </c>
      <c r="R121" s="52"/>
    </row>
    <row r="122" spans="1:18" ht="15.75" x14ac:dyDescent="0.25">
      <c r="A122" s="6"/>
      <c r="B122" s="89" t="s">
        <v>44</v>
      </c>
      <c r="C122" s="90"/>
      <c r="D122" s="91"/>
      <c r="E122" s="9">
        <v>720</v>
      </c>
      <c r="F122" s="9">
        <f>SUM(F116:F121)</f>
        <v>20.49</v>
      </c>
      <c r="G122" s="9">
        <f t="shared" ref="G122:Q122" si="13">SUM(G116:G121)</f>
        <v>9.1700000000000017</v>
      </c>
      <c r="H122" s="9">
        <f t="shared" si="13"/>
        <v>82.029999999999987</v>
      </c>
      <c r="I122" s="9">
        <f t="shared" si="13"/>
        <v>521.79999999999995</v>
      </c>
      <c r="J122" s="9">
        <f t="shared" si="13"/>
        <v>0.33</v>
      </c>
      <c r="K122" s="9">
        <f t="shared" si="13"/>
        <v>27.64</v>
      </c>
      <c r="L122" s="9">
        <f t="shared" si="13"/>
        <v>0.09</v>
      </c>
      <c r="M122" s="9">
        <f t="shared" si="13"/>
        <v>3.6900000000000004</v>
      </c>
      <c r="N122" s="9">
        <f t="shared" si="13"/>
        <v>575.08000000000004</v>
      </c>
      <c r="O122" s="9">
        <f t="shared" si="13"/>
        <v>332.84000000000003</v>
      </c>
      <c r="P122" s="9">
        <f t="shared" si="13"/>
        <v>81.97</v>
      </c>
      <c r="Q122" s="9">
        <f t="shared" si="13"/>
        <v>14.94</v>
      </c>
      <c r="R122" s="4"/>
    </row>
    <row r="123" spans="1:18" ht="15.75" x14ac:dyDescent="0.25">
      <c r="A123" s="19"/>
      <c r="B123" s="68" t="s">
        <v>25</v>
      </c>
      <c r="C123" s="69"/>
      <c r="D123" s="70"/>
      <c r="E123" s="46"/>
      <c r="F123" s="13"/>
      <c r="G123" s="46"/>
      <c r="H123" s="46"/>
      <c r="I123" s="53"/>
      <c r="J123" s="13"/>
      <c r="K123" s="46"/>
      <c r="L123" s="13"/>
      <c r="M123" s="46"/>
      <c r="N123" s="13"/>
      <c r="O123" s="12"/>
      <c r="P123" s="13"/>
      <c r="Q123" s="46"/>
      <c r="R123" s="4"/>
    </row>
    <row r="124" spans="1:18" ht="15.75" x14ac:dyDescent="0.25">
      <c r="A124" s="6">
        <v>338</v>
      </c>
      <c r="B124" s="71" t="s">
        <v>70</v>
      </c>
      <c r="C124" s="72"/>
      <c r="D124" s="73"/>
      <c r="E124" s="7" t="s">
        <v>64</v>
      </c>
      <c r="F124" s="7">
        <v>0.4</v>
      </c>
      <c r="G124" s="8">
        <v>0</v>
      </c>
      <c r="H124" s="7">
        <v>19.600000000000001</v>
      </c>
      <c r="I124" s="7">
        <v>88</v>
      </c>
      <c r="J124" s="8">
        <v>0.06</v>
      </c>
      <c r="K124" s="8">
        <v>20</v>
      </c>
      <c r="L124" s="8">
        <v>0.03</v>
      </c>
      <c r="M124" s="8">
        <v>0.8</v>
      </c>
      <c r="N124" s="8">
        <v>28</v>
      </c>
      <c r="O124" s="8">
        <v>17</v>
      </c>
      <c r="P124" s="8">
        <v>15</v>
      </c>
      <c r="Q124" s="8">
        <v>2.4</v>
      </c>
      <c r="R124" s="4"/>
    </row>
    <row r="125" spans="1:18" ht="15.75" x14ac:dyDescent="0.25">
      <c r="A125" s="11"/>
      <c r="B125" s="89" t="s">
        <v>46</v>
      </c>
      <c r="C125" s="90"/>
      <c r="D125" s="91"/>
      <c r="E125" s="54">
        <v>300</v>
      </c>
      <c r="F125" s="9">
        <v>0.4</v>
      </c>
      <c r="G125" s="10">
        <v>0</v>
      </c>
      <c r="H125" s="54">
        <f t="shared" ref="H125:Q125" si="14">H124</f>
        <v>19.600000000000001</v>
      </c>
      <c r="I125" s="55">
        <f t="shared" si="14"/>
        <v>88</v>
      </c>
      <c r="J125" s="54">
        <f t="shared" si="14"/>
        <v>0.06</v>
      </c>
      <c r="K125" s="54">
        <f t="shared" si="14"/>
        <v>20</v>
      </c>
      <c r="L125" s="54">
        <f t="shared" si="14"/>
        <v>0.03</v>
      </c>
      <c r="M125" s="54">
        <f t="shared" si="14"/>
        <v>0.8</v>
      </c>
      <c r="N125" s="54">
        <f t="shared" si="14"/>
        <v>28</v>
      </c>
      <c r="O125" s="54">
        <f t="shared" si="14"/>
        <v>17</v>
      </c>
      <c r="P125" s="54">
        <f t="shared" si="14"/>
        <v>15</v>
      </c>
      <c r="Q125" s="54">
        <f t="shared" si="14"/>
        <v>2.4</v>
      </c>
      <c r="R125" s="4"/>
    </row>
    <row r="126" spans="1:18" ht="15.75" x14ac:dyDescent="0.25">
      <c r="A126" s="6"/>
      <c r="B126" s="74" t="s">
        <v>51</v>
      </c>
      <c r="C126" s="75"/>
      <c r="D126" s="76"/>
      <c r="E126" s="25">
        <f>SUM(E110+E114+E122+E125)</f>
        <v>1832</v>
      </c>
      <c r="F126" s="10">
        <f t="shared" ref="F126:Q126" si="15">SUM(G110+G114+G122+G125)</f>
        <v>41.1</v>
      </c>
      <c r="G126" s="10">
        <f t="shared" si="15"/>
        <v>284.78000000000003</v>
      </c>
      <c r="H126" s="10">
        <f t="shared" si="15"/>
        <v>1743.9599999999998</v>
      </c>
      <c r="I126" s="10">
        <f t="shared" si="15"/>
        <v>1.02</v>
      </c>
      <c r="J126" s="10">
        <f t="shared" si="15"/>
        <v>50.79</v>
      </c>
      <c r="K126" s="10">
        <f t="shared" si="15"/>
        <v>0.36</v>
      </c>
      <c r="L126" s="10">
        <f t="shared" si="15"/>
        <v>7.45</v>
      </c>
      <c r="M126" s="10">
        <f t="shared" si="15"/>
        <v>1154.0700000000002</v>
      </c>
      <c r="N126" s="10">
        <f t="shared" si="15"/>
        <v>871.58</v>
      </c>
      <c r="O126" s="10">
        <f t="shared" si="15"/>
        <v>304.51</v>
      </c>
      <c r="P126" s="10">
        <f t="shared" si="15"/>
        <v>22.389999999999997</v>
      </c>
      <c r="Q126" s="10">
        <f t="shared" si="15"/>
        <v>0</v>
      </c>
      <c r="R126" s="4"/>
    </row>
    <row r="127" spans="1:18" ht="15.75" x14ac:dyDescent="0.25">
      <c r="A127" s="67"/>
      <c r="B127" s="65" t="s">
        <v>60</v>
      </c>
      <c r="C127" s="63"/>
      <c r="D127" s="63"/>
      <c r="E127" s="13">
        <v>215.09</v>
      </c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4"/>
    </row>
  </sheetData>
  <mergeCells count="126">
    <mergeCell ref="B126:D126"/>
    <mergeCell ref="B122:D122"/>
    <mergeCell ref="B123:D123"/>
    <mergeCell ref="B124:D124"/>
    <mergeCell ref="B125:D125"/>
    <mergeCell ref="B117:D117"/>
    <mergeCell ref="B118:D118"/>
    <mergeCell ref="B119:D119"/>
    <mergeCell ref="B120:D120"/>
    <mergeCell ref="B121:D121"/>
    <mergeCell ref="B112:D112"/>
    <mergeCell ref="B113:D113"/>
    <mergeCell ref="B114:D114"/>
    <mergeCell ref="B115:D115"/>
    <mergeCell ref="B116:D116"/>
    <mergeCell ref="B107:D107"/>
    <mergeCell ref="B108:D108"/>
    <mergeCell ref="B109:D109"/>
    <mergeCell ref="B110:D110"/>
    <mergeCell ref="B111:D111"/>
    <mergeCell ref="B102:D102"/>
    <mergeCell ref="B103:D103"/>
    <mergeCell ref="B104:D104"/>
    <mergeCell ref="B105:D105"/>
    <mergeCell ref="B106:D106"/>
    <mergeCell ref="A99:R99"/>
    <mergeCell ref="A100:A101"/>
    <mergeCell ref="B100:D101"/>
    <mergeCell ref="E100:E101"/>
    <mergeCell ref="F100:H100"/>
    <mergeCell ref="I100:I101"/>
    <mergeCell ref="J100:M100"/>
    <mergeCell ref="N100:Q100"/>
    <mergeCell ref="B88:D88"/>
    <mergeCell ref="A90:D90"/>
    <mergeCell ref="A92:R92"/>
    <mergeCell ref="A95:R95"/>
    <mergeCell ref="A97:D97"/>
    <mergeCell ref="B83:D83"/>
    <mergeCell ref="B84:D84"/>
    <mergeCell ref="B85:D85"/>
    <mergeCell ref="B86:D86"/>
    <mergeCell ref="B87:D87"/>
    <mergeCell ref="B78:D78"/>
    <mergeCell ref="B79:D79"/>
    <mergeCell ref="B80:D80"/>
    <mergeCell ref="B81:D81"/>
    <mergeCell ref="B82:D82"/>
    <mergeCell ref="B72:D72"/>
    <mergeCell ref="B73:D73"/>
    <mergeCell ref="B75:D75"/>
    <mergeCell ref="B76:D76"/>
    <mergeCell ref="B77:D77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A49:R49"/>
    <mergeCell ref="A50:A51"/>
    <mergeCell ref="B50:D51"/>
    <mergeCell ref="E50:E51"/>
    <mergeCell ref="F50:H50"/>
    <mergeCell ref="I50:I51"/>
    <mergeCell ref="J50:M50"/>
    <mergeCell ref="N50:Q50"/>
    <mergeCell ref="B8:D8"/>
    <mergeCell ref="B9:D9"/>
    <mergeCell ref="B10:D10"/>
    <mergeCell ref="B11:D11"/>
    <mergeCell ref="B12:D12"/>
    <mergeCell ref="A47:D47"/>
    <mergeCell ref="B13:D13"/>
    <mergeCell ref="B14:D14"/>
    <mergeCell ref="B15:D15"/>
    <mergeCell ref="B16:D16"/>
    <mergeCell ref="B17:D17"/>
    <mergeCell ref="B18:D18"/>
    <mergeCell ref="B25:D25"/>
    <mergeCell ref="B26:D26"/>
    <mergeCell ref="B27:D27"/>
    <mergeCell ref="B28:D28"/>
    <mergeCell ref="A3:D3"/>
    <mergeCell ref="A5:R5"/>
    <mergeCell ref="A6:A7"/>
    <mergeCell ref="B6:D7"/>
    <mergeCell ref="E6:E7"/>
    <mergeCell ref="F6:H6"/>
    <mergeCell ref="I6:I7"/>
    <mergeCell ref="J6:M6"/>
    <mergeCell ref="N6:Q6"/>
    <mergeCell ref="B29:D29"/>
    <mergeCell ref="B30:D30"/>
    <mergeCell ref="B19:D19"/>
    <mergeCell ref="B20:D20"/>
    <mergeCell ref="B21:D21"/>
    <mergeCell ref="B22:D22"/>
    <mergeCell ref="B23:D23"/>
    <mergeCell ref="B24:D24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2026-04-30T10:24:45Z</dcterms:modified>
</cp:coreProperties>
</file>