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84" i="1" l="1"/>
  <c r="Q83" i="1"/>
  <c r="P83" i="1"/>
  <c r="O83" i="1"/>
  <c r="N83" i="1"/>
  <c r="M83" i="1"/>
  <c r="L83" i="1"/>
  <c r="K83" i="1"/>
  <c r="J83" i="1"/>
  <c r="I83" i="1"/>
  <c r="H83" i="1"/>
  <c r="G83" i="1"/>
  <c r="F83" i="1"/>
  <c r="Q80" i="1"/>
  <c r="P80" i="1"/>
  <c r="O80" i="1"/>
  <c r="N80" i="1"/>
  <c r="M80" i="1"/>
  <c r="L80" i="1"/>
  <c r="K80" i="1"/>
  <c r="J80" i="1"/>
  <c r="I80" i="1"/>
  <c r="H80" i="1"/>
  <c r="G80" i="1"/>
  <c r="F80" i="1"/>
  <c r="Q72" i="1"/>
  <c r="P72" i="1"/>
  <c r="O72" i="1"/>
  <c r="N72" i="1"/>
  <c r="M72" i="1"/>
  <c r="L72" i="1"/>
  <c r="K72" i="1"/>
  <c r="J72" i="1"/>
  <c r="I72" i="1"/>
  <c r="H72" i="1"/>
  <c r="G72" i="1"/>
  <c r="F72" i="1"/>
  <c r="Q68" i="1"/>
  <c r="P68" i="1"/>
  <c r="O68" i="1"/>
  <c r="N68" i="1"/>
  <c r="M68" i="1"/>
  <c r="L68" i="1"/>
  <c r="K68" i="1"/>
  <c r="J68" i="1"/>
  <c r="I68" i="1"/>
  <c r="H68" i="1"/>
  <c r="G68" i="1"/>
  <c r="F68" i="1"/>
  <c r="Q59" i="1"/>
  <c r="P59" i="1"/>
  <c r="O59" i="1"/>
  <c r="N59" i="1"/>
  <c r="M59" i="1"/>
  <c r="L59" i="1"/>
  <c r="K59" i="1"/>
  <c r="J59" i="1"/>
  <c r="I59" i="1"/>
  <c r="H59" i="1"/>
  <c r="G59" i="1"/>
  <c r="F59" i="1"/>
  <c r="Q56" i="1"/>
  <c r="P56" i="1"/>
  <c r="P84" i="1" s="1"/>
  <c r="O56" i="1"/>
  <c r="O84" i="1" s="1"/>
  <c r="N56" i="1"/>
  <c r="N84" i="1" s="1"/>
  <c r="M56" i="1"/>
  <c r="M84" i="1" s="1"/>
  <c r="L56" i="1"/>
  <c r="L84" i="1" s="1"/>
  <c r="K56" i="1"/>
  <c r="K84" i="1" s="1"/>
  <c r="J56" i="1"/>
  <c r="J84" i="1" s="1"/>
  <c r="I56" i="1"/>
  <c r="H56" i="1"/>
  <c r="G56" i="1"/>
  <c r="F56" i="1"/>
  <c r="F84" i="1" s="1"/>
  <c r="E40" i="1"/>
  <c r="Q39" i="1"/>
  <c r="P39" i="1"/>
  <c r="O39" i="1"/>
  <c r="N39" i="1"/>
  <c r="M39" i="1"/>
  <c r="L39" i="1"/>
  <c r="K39" i="1"/>
  <c r="J39" i="1"/>
  <c r="I39" i="1"/>
  <c r="H39" i="1"/>
  <c r="G39" i="1"/>
  <c r="F39" i="1"/>
  <c r="Q36" i="1"/>
  <c r="P36" i="1"/>
  <c r="O36" i="1"/>
  <c r="N36" i="1"/>
  <c r="M36" i="1"/>
  <c r="L36" i="1"/>
  <c r="K36" i="1"/>
  <c r="J36" i="1"/>
  <c r="I36" i="1"/>
  <c r="H36" i="1"/>
  <c r="G36" i="1"/>
  <c r="F36" i="1"/>
  <c r="Q28" i="1"/>
  <c r="P28" i="1"/>
  <c r="O28" i="1"/>
  <c r="N28" i="1"/>
  <c r="M28" i="1"/>
  <c r="L28" i="1"/>
  <c r="K28" i="1"/>
  <c r="J28" i="1"/>
  <c r="I28" i="1"/>
  <c r="H28" i="1"/>
  <c r="G28" i="1"/>
  <c r="F28" i="1"/>
  <c r="Q24" i="1"/>
  <c r="P24" i="1"/>
  <c r="O24" i="1"/>
  <c r="N24" i="1"/>
  <c r="M24" i="1"/>
  <c r="L24" i="1"/>
  <c r="K24" i="1"/>
  <c r="J24" i="1"/>
  <c r="I24" i="1"/>
  <c r="H24" i="1"/>
  <c r="G24" i="1"/>
  <c r="F24" i="1"/>
  <c r="Q15" i="1"/>
  <c r="P15" i="1"/>
  <c r="O15" i="1"/>
  <c r="N15" i="1"/>
  <c r="M15" i="1"/>
  <c r="L15" i="1"/>
  <c r="K15" i="1"/>
  <c r="J15" i="1"/>
  <c r="I15" i="1"/>
  <c r="H15" i="1"/>
  <c r="G15" i="1"/>
  <c r="F15" i="1"/>
  <c r="Q12" i="1"/>
  <c r="P12" i="1"/>
  <c r="O12" i="1"/>
  <c r="N12" i="1"/>
  <c r="M12" i="1"/>
  <c r="L12" i="1"/>
  <c r="K12" i="1"/>
  <c r="J12" i="1"/>
  <c r="I12" i="1"/>
  <c r="H12" i="1"/>
  <c r="G12" i="1"/>
  <c r="F12" i="1"/>
  <c r="F40" i="1" s="1"/>
  <c r="G84" i="1" l="1"/>
  <c r="Q84" i="1"/>
  <c r="I84" i="1"/>
  <c r="H84" i="1"/>
  <c r="G40" i="1"/>
  <c r="H40" i="1"/>
  <c r="I40" i="1"/>
  <c r="J40" i="1"/>
  <c r="K40" i="1"/>
  <c r="L40" i="1"/>
  <c r="M40" i="1"/>
  <c r="N40" i="1"/>
  <c r="O40" i="1"/>
  <c r="P40" i="1"/>
  <c r="Q40" i="1"/>
</calcChain>
</file>

<file path=xl/sharedStrings.xml><?xml version="1.0" encoding="utf-8"?>
<sst xmlns="http://schemas.openxmlformats.org/spreadsheetml/2006/main" count="124" uniqueCount="63">
  <si>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</si>
  <si>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</si>
  <si>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</si>
  <si>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</si>
  <si>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</si>
  <si>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</si>
  <si>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</si>
  <si>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</si>
  <si>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</si>
  <si>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</si>
  <si>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</si>
  <si>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</si>
  <si>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</si>
  <si>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</si>
  <si>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</si>
  <si>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</si>
  <si>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</si>
  <si>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</si>
  <si>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</si>
  <si>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200/10/10</t>
  </si>
  <si>
    <t>Масло сливочное 72,5 % жирности</t>
  </si>
  <si>
    <t>Хлеб пшеничный 1 сорт</t>
  </si>
  <si>
    <t>Хлеб ржаной</t>
  </si>
  <si>
    <t>Всего в Завтрак</t>
  </si>
  <si>
    <t>2-й  Завтрак</t>
  </si>
  <si>
    <t xml:space="preserve">Обед </t>
  </si>
  <si>
    <t>Всего в обед</t>
  </si>
  <si>
    <t>Всего  в полдник</t>
  </si>
  <si>
    <t xml:space="preserve">Сок фруктовый </t>
  </si>
  <si>
    <t xml:space="preserve">   200/1шт</t>
  </si>
  <si>
    <t xml:space="preserve">Всего в 2-й Ужин </t>
  </si>
  <si>
    <t>Каша вязкая молочная "Геркулес"</t>
  </si>
  <si>
    <t>Чай с сахаром и лимоном</t>
  </si>
  <si>
    <t>200/15/7</t>
  </si>
  <si>
    <t>200/1 шт</t>
  </si>
  <si>
    <t>Всего в 2-й завтак</t>
  </si>
  <si>
    <t>Суп картофельный с макаронными изделиями</t>
  </si>
  <si>
    <t>Каша рассыпчатая пшеничная</t>
  </si>
  <si>
    <t xml:space="preserve">Компот из смеси сухофруктов </t>
  </si>
  <si>
    <t>Полдник</t>
  </si>
  <si>
    <t xml:space="preserve"> Ужин</t>
  </si>
  <si>
    <t>Рагу из овощей</t>
  </si>
  <si>
    <t xml:space="preserve">Всего в Ужин </t>
  </si>
  <si>
    <t>2-й Ужин</t>
  </si>
  <si>
    <t>Кефир 2,5 % жирности</t>
  </si>
  <si>
    <t>Всего в 1 неделю воскресенье</t>
  </si>
  <si>
    <t>250/10/10</t>
  </si>
  <si>
    <t>200/1шт.</t>
  </si>
  <si>
    <t xml:space="preserve">   /1шт</t>
  </si>
  <si>
    <t>Итого стоимость на 1 чел.</t>
  </si>
  <si>
    <t>200/30</t>
  </si>
  <si>
    <t>Биточки рыбные</t>
  </si>
  <si>
    <t>Яблоки калиброванные</t>
  </si>
  <si>
    <t>Оладьи со сгущ.молоком</t>
  </si>
  <si>
    <t>150/20</t>
  </si>
  <si>
    <t>Сыр Российский</t>
  </si>
  <si>
    <t>Помидоры солёные</t>
  </si>
  <si>
    <t>Напиток из лимона</t>
  </si>
  <si>
    <t>Тефтели 2 вариант с соусом сметан. с томатом</t>
  </si>
  <si>
    <t>90/30</t>
  </si>
  <si>
    <t>100/60</t>
  </si>
  <si>
    <t>Меню на 1 неделю воскресенье  Учащиеся 7-11 лет 10.05.2026           Директор: Кислюк С.А.</t>
  </si>
  <si>
    <t xml:space="preserve">Меню на 1 неделю воскресенье 10.05.2026  учащиеся старше 12 лет    Директор: Кислюк С.А.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</si>
</sst>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2" fillId="0" borderId="0" xfId="0" applyFont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2" fillId="0" borderId="0" xfId="0" applyFont="1" applyFill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1" fillId="2" borderId="0" xfId="0" applyFont="1" applyFill="1" applyAlignment="1">
      <alignment horizontal="centerContinuous"/>
    </xf>
    <xf numFmtId="0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4" fillId="6" borderId="8" xfId="0" applyFont="1" applyFill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7" borderId="6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abSelected="1" topLeftCell="A64" workbookViewId="0">
      <selection activeCell="B45" sqref="A45:XFD45"/>
    </sheetView>
  </sheetViews>
  <sheetFormatPr defaultRowHeight="15" x14ac:dyDescent="0.25"/>
  <sheetData>
    <row r="1" spans="1:18" ht="15.75" x14ac:dyDescent="0.25">
      <c r="A1" s="30" t="s">
        <v>61</v>
      </c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"/>
    </row>
    <row r="2" spans="1:18" ht="31.5" x14ac:dyDescent="0.25">
      <c r="A2" s="54" t="s">
        <v>0</v>
      </c>
      <c r="B2" s="55" t="s">
        <v>1</v>
      </c>
      <c r="C2" s="56"/>
      <c r="D2" s="57"/>
      <c r="E2" s="32" t="s">
        <v>2</v>
      </c>
      <c r="F2" s="61" t="s">
        <v>3</v>
      </c>
      <c r="G2" s="62"/>
      <c r="H2" s="63"/>
      <c r="I2" s="64" t="s">
        <v>4</v>
      </c>
      <c r="J2" s="61" t="s">
        <v>5</v>
      </c>
      <c r="K2" s="62"/>
      <c r="L2" s="62"/>
      <c r="M2" s="63"/>
      <c r="N2" s="61" t="s">
        <v>6</v>
      </c>
      <c r="O2" s="62"/>
      <c r="P2" s="62"/>
      <c r="Q2" s="63"/>
      <c r="R2" s="2"/>
    </row>
    <row r="3" spans="1:18" ht="15.75" x14ac:dyDescent="0.25">
      <c r="A3" s="54"/>
      <c r="B3" s="58"/>
      <c r="C3" s="59"/>
      <c r="D3" s="60"/>
      <c r="E3" s="33"/>
      <c r="F3" s="3" t="s">
        <v>7</v>
      </c>
      <c r="G3" s="3" t="s">
        <v>8</v>
      </c>
      <c r="H3" s="3" t="s">
        <v>9</v>
      </c>
      <c r="I3" s="65"/>
      <c r="J3" s="4" t="s">
        <v>10</v>
      </c>
      <c r="K3" s="4" t="s">
        <v>11</v>
      </c>
      <c r="L3" s="4" t="s">
        <v>12</v>
      </c>
      <c r="M3" s="1" t="s">
        <v>13</v>
      </c>
      <c r="N3" s="5" t="s">
        <v>14</v>
      </c>
      <c r="O3" s="4" t="s">
        <v>15</v>
      </c>
      <c r="P3" s="4" t="s">
        <v>16</v>
      </c>
      <c r="Q3" s="1" t="s">
        <v>17</v>
      </c>
      <c r="R3" s="2"/>
    </row>
    <row r="4" spans="1:18" x14ac:dyDescent="0.25">
      <c r="A4" s="6">
        <v>1</v>
      </c>
      <c r="B4" s="66">
        <v>2</v>
      </c>
      <c r="C4" s="67"/>
      <c r="D4" s="68"/>
      <c r="E4" s="7">
        <v>3</v>
      </c>
      <c r="F4" s="7">
        <v>4</v>
      </c>
      <c r="G4" s="7">
        <v>5</v>
      </c>
      <c r="H4" s="7">
        <v>6</v>
      </c>
      <c r="I4" s="8">
        <v>7</v>
      </c>
      <c r="J4" s="7">
        <v>8</v>
      </c>
      <c r="K4" s="7">
        <v>9</v>
      </c>
      <c r="L4" s="7">
        <v>10</v>
      </c>
      <c r="M4" s="9">
        <v>11</v>
      </c>
      <c r="N4" s="7">
        <v>12</v>
      </c>
      <c r="O4" s="7">
        <v>13</v>
      </c>
      <c r="P4" s="7">
        <v>14</v>
      </c>
      <c r="Q4" s="10">
        <v>15</v>
      </c>
      <c r="R4" s="2"/>
    </row>
    <row r="5" spans="1:18" ht="15.75" x14ac:dyDescent="0.25">
      <c r="A5" s="11"/>
      <c r="B5" s="69" t="s">
        <v>18</v>
      </c>
      <c r="C5" s="70"/>
      <c r="D5" s="71"/>
      <c r="E5" s="12"/>
      <c r="F5" s="13"/>
      <c r="G5" s="13"/>
      <c r="H5" s="13"/>
      <c r="I5" s="12"/>
      <c r="J5" s="13"/>
      <c r="K5" s="13"/>
      <c r="L5" s="13"/>
      <c r="M5" s="13"/>
      <c r="N5" s="13"/>
      <c r="O5" s="13"/>
      <c r="P5" s="13"/>
      <c r="Q5" s="13"/>
      <c r="R5" s="2"/>
    </row>
    <row r="6" spans="1:18" ht="15.75" x14ac:dyDescent="0.25">
      <c r="A6" s="11">
        <v>15</v>
      </c>
      <c r="B6" s="51" t="s">
        <v>55</v>
      </c>
      <c r="C6" s="52"/>
      <c r="D6" s="53"/>
      <c r="E6" s="12">
        <v>15</v>
      </c>
      <c r="F6" s="12">
        <v>3.9</v>
      </c>
      <c r="G6" s="12">
        <v>3.98</v>
      </c>
      <c r="H6" s="12">
        <v>0</v>
      </c>
      <c r="I6" s="12">
        <v>51</v>
      </c>
      <c r="J6" s="12">
        <v>0</v>
      </c>
      <c r="K6" s="12">
        <v>0.02</v>
      </c>
      <c r="L6" s="12">
        <v>0.05</v>
      </c>
      <c r="M6" s="12">
        <v>0.02</v>
      </c>
      <c r="N6" s="12">
        <v>102</v>
      </c>
      <c r="O6" s="12">
        <v>60</v>
      </c>
      <c r="P6" s="12">
        <v>100</v>
      </c>
      <c r="Q6" s="12">
        <v>0.02</v>
      </c>
      <c r="R6" s="2"/>
    </row>
    <row r="7" spans="1:18" ht="15.75" x14ac:dyDescent="0.25">
      <c r="A7" s="11">
        <v>14</v>
      </c>
      <c r="B7" s="78" t="s">
        <v>20</v>
      </c>
      <c r="C7" s="79"/>
      <c r="D7" s="80"/>
      <c r="E7" s="12">
        <v>10</v>
      </c>
      <c r="F7" s="13">
        <v>7.0000000000000007E-2</v>
      </c>
      <c r="G7" s="13">
        <v>6.86</v>
      </c>
      <c r="H7" s="13">
        <v>0.09</v>
      </c>
      <c r="I7" s="12">
        <v>62</v>
      </c>
      <c r="J7" s="13">
        <v>0</v>
      </c>
      <c r="K7" s="13">
        <v>0</v>
      </c>
      <c r="L7" s="13">
        <v>7.0000000000000007E-2</v>
      </c>
      <c r="M7" s="13">
        <v>0.1</v>
      </c>
      <c r="N7" s="13">
        <v>1.58</v>
      </c>
      <c r="O7" s="13">
        <v>2.2599999999999998</v>
      </c>
      <c r="P7" s="13">
        <v>0.03</v>
      </c>
      <c r="Q7" s="13">
        <v>0.01</v>
      </c>
      <c r="R7" s="2"/>
    </row>
    <row r="8" spans="1:18" ht="32.25" customHeight="1" x14ac:dyDescent="0.25">
      <c r="A8" s="11">
        <v>182</v>
      </c>
      <c r="B8" s="81" t="s">
        <v>31</v>
      </c>
      <c r="C8" s="82"/>
      <c r="D8" s="83"/>
      <c r="E8" s="12" t="s">
        <v>19</v>
      </c>
      <c r="F8" s="13">
        <v>3.64</v>
      </c>
      <c r="G8" s="13">
        <v>4.0999999999999996</v>
      </c>
      <c r="H8" s="13">
        <v>10.67</v>
      </c>
      <c r="I8" s="12">
        <v>101</v>
      </c>
      <c r="J8" s="13">
        <v>7.0000000000000007E-2</v>
      </c>
      <c r="K8" s="13">
        <v>0.52</v>
      </c>
      <c r="L8" s="13">
        <v>0.02</v>
      </c>
      <c r="M8" s="13">
        <v>1</v>
      </c>
      <c r="N8" s="13">
        <v>100.78</v>
      </c>
      <c r="O8" s="13">
        <v>110.27</v>
      </c>
      <c r="P8" s="13">
        <v>25.29</v>
      </c>
      <c r="Q8" s="13">
        <v>0.44</v>
      </c>
      <c r="R8" s="2"/>
    </row>
    <row r="9" spans="1:18" ht="15.75" x14ac:dyDescent="0.25">
      <c r="A9" s="21">
        <v>375</v>
      </c>
      <c r="B9" s="84" t="s">
        <v>32</v>
      </c>
      <c r="C9" s="85"/>
      <c r="D9" s="86"/>
      <c r="E9" s="12" t="s">
        <v>33</v>
      </c>
      <c r="F9" s="13">
        <v>1.41</v>
      </c>
      <c r="G9" s="13">
        <v>1.43</v>
      </c>
      <c r="H9" s="13">
        <v>15</v>
      </c>
      <c r="I9" s="12">
        <v>83</v>
      </c>
      <c r="J9" s="13">
        <v>0.01</v>
      </c>
      <c r="K9" s="13">
        <v>0.26</v>
      </c>
      <c r="L9" s="13">
        <v>0.01</v>
      </c>
      <c r="M9" s="13">
        <v>0</v>
      </c>
      <c r="N9" s="13">
        <v>40.06</v>
      </c>
      <c r="O9" s="13">
        <v>20.149999999999999</v>
      </c>
      <c r="P9" s="13">
        <v>1.5</v>
      </c>
      <c r="Q9" s="13">
        <v>0.3</v>
      </c>
      <c r="R9" s="2"/>
    </row>
    <row r="10" spans="1:18" ht="15.75" x14ac:dyDescent="0.25">
      <c r="A10" s="11"/>
      <c r="B10" s="78" t="s">
        <v>21</v>
      </c>
      <c r="C10" s="79"/>
      <c r="D10" s="80"/>
      <c r="E10" s="12">
        <v>50</v>
      </c>
      <c r="F10" s="13">
        <v>6.8</v>
      </c>
      <c r="G10" s="13">
        <v>1.28</v>
      </c>
      <c r="H10" s="13">
        <v>29.6</v>
      </c>
      <c r="I10" s="12">
        <v>158</v>
      </c>
      <c r="J10" s="13">
        <v>0.02</v>
      </c>
      <c r="K10" s="13">
        <v>0.4</v>
      </c>
      <c r="L10" s="13">
        <v>0.02</v>
      </c>
      <c r="M10" s="13">
        <v>0.48</v>
      </c>
      <c r="N10" s="13">
        <v>34.4</v>
      </c>
      <c r="O10" s="13">
        <v>71.2</v>
      </c>
      <c r="P10" s="13">
        <v>20</v>
      </c>
      <c r="Q10" s="13">
        <v>0.6</v>
      </c>
      <c r="R10" s="2"/>
    </row>
    <row r="11" spans="1:18" ht="15.75" x14ac:dyDescent="0.25">
      <c r="A11" s="11"/>
      <c r="B11" s="87" t="s">
        <v>22</v>
      </c>
      <c r="C11" s="88"/>
      <c r="D11" s="89"/>
      <c r="E11" s="12">
        <v>20</v>
      </c>
      <c r="F11" s="13">
        <v>2.13</v>
      </c>
      <c r="G11" s="13">
        <v>0.56000000000000005</v>
      </c>
      <c r="H11" s="13">
        <v>13.11</v>
      </c>
      <c r="I11" s="12">
        <v>66</v>
      </c>
      <c r="J11" s="13">
        <v>0.03</v>
      </c>
      <c r="K11" s="13">
        <v>0.06</v>
      </c>
      <c r="L11" s="13">
        <v>0</v>
      </c>
      <c r="M11" s="13">
        <v>0.66</v>
      </c>
      <c r="N11" s="13">
        <v>10.6</v>
      </c>
      <c r="O11" s="13">
        <v>47.4</v>
      </c>
      <c r="P11" s="13">
        <v>14.1</v>
      </c>
      <c r="Q11" s="13">
        <v>1.17</v>
      </c>
      <c r="R11" s="2"/>
    </row>
    <row r="12" spans="1:18" ht="15.75" x14ac:dyDescent="0.25">
      <c r="A12" s="11"/>
      <c r="B12" s="72" t="s">
        <v>23</v>
      </c>
      <c r="C12" s="73"/>
      <c r="D12" s="74"/>
      <c r="E12" s="16">
        <v>627</v>
      </c>
      <c r="F12" s="16">
        <f t="shared" ref="F12:Q12" si="0">SUM(F7:F11)</f>
        <v>14.05</v>
      </c>
      <c r="G12" s="16">
        <f t="shared" si="0"/>
        <v>14.23</v>
      </c>
      <c r="H12" s="16">
        <f t="shared" si="0"/>
        <v>68.47</v>
      </c>
      <c r="I12" s="16">
        <f t="shared" si="0"/>
        <v>470</v>
      </c>
      <c r="J12" s="16">
        <f t="shared" si="0"/>
        <v>0.13</v>
      </c>
      <c r="K12" s="16">
        <f t="shared" si="0"/>
        <v>1.2400000000000002</v>
      </c>
      <c r="L12" s="16">
        <f t="shared" si="0"/>
        <v>0.12000000000000001</v>
      </c>
      <c r="M12" s="16">
        <f t="shared" si="0"/>
        <v>2.2400000000000002</v>
      </c>
      <c r="N12" s="16">
        <f t="shared" si="0"/>
        <v>187.42000000000002</v>
      </c>
      <c r="O12" s="16">
        <f t="shared" si="0"/>
        <v>251.28</v>
      </c>
      <c r="P12" s="16">
        <f t="shared" si="0"/>
        <v>60.92</v>
      </c>
      <c r="Q12" s="16">
        <f t="shared" si="0"/>
        <v>2.52</v>
      </c>
      <c r="R12" s="2"/>
    </row>
    <row r="13" spans="1:18" ht="15.75" x14ac:dyDescent="0.25">
      <c r="A13" s="11"/>
      <c r="B13" s="69" t="s">
        <v>24</v>
      </c>
      <c r="C13" s="70"/>
      <c r="D13" s="71"/>
      <c r="E13" s="12"/>
      <c r="F13" s="16"/>
      <c r="G13" s="16"/>
      <c r="H13" s="16"/>
      <c r="I13" s="16"/>
      <c r="J13" s="17"/>
      <c r="K13" s="17"/>
      <c r="L13" s="17"/>
      <c r="M13" s="17"/>
      <c r="N13" s="17"/>
      <c r="O13" s="17"/>
      <c r="P13" s="17"/>
      <c r="Q13" s="17"/>
      <c r="R13" s="2"/>
    </row>
    <row r="14" spans="1:18" ht="15.75" x14ac:dyDescent="0.25">
      <c r="A14" s="11">
        <v>338</v>
      </c>
      <c r="B14" s="19" t="s">
        <v>52</v>
      </c>
      <c r="C14" s="14"/>
      <c r="D14" s="14"/>
      <c r="E14" s="12" t="s">
        <v>34</v>
      </c>
      <c r="F14" s="12">
        <v>0.8</v>
      </c>
      <c r="G14" s="12">
        <v>0.8</v>
      </c>
      <c r="H14" s="12">
        <v>19.600000000000001</v>
      </c>
      <c r="I14" s="12">
        <v>88</v>
      </c>
      <c r="J14" s="13">
        <v>0.06</v>
      </c>
      <c r="K14" s="13">
        <v>20</v>
      </c>
      <c r="L14" s="13">
        <v>0.03</v>
      </c>
      <c r="M14" s="13">
        <v>0.8</v>
      </c>
      <c r="N14" s="13">
        <v>28</v>
      </c>
      <c r="O14" s="13">
        <v>17</v>
      </c>
      <c r="P14" s="13">
        <v>15</v>
      </c>
      <c r="Q14" s="13">
        <v>2.4</v>
      </c>
      <c r="R14" s="2"/>
    </row>
    <row r="15" spans="1:18" ht="15.75" x14ac:dyDescent="0.25">
      <c r="A15" s="11"/>
      <c r="B15" s="72" t="s">
        <v>35</v>
      </c>
      <c r="C15" s="73"/>
      <c r="D15" s="74"/>
      <c r="E15" s="34">
        <v>200</v>
      </c>
      <c r="F15" s="16">
        <f>SUM(F14)</f>
        <v>0.8</v>
      </c>
      <c r="G15" s="16">
        <f t="shared" ref="G15:Q15" si="1">SUM(G14)</f>
        <v>0.8</v>
      </c>
      <c r="H15" s="16">
        <f t="shared" si="1"/>
        <v>19.600000000000001</v>
      </c>
      <c r="I15" s="16">
        <f t="shared" si="1"/>
        <v>88</v>
      </c>
      <c r="J15" s="16">
        <f t="shared" si="1"/>
        <v>0.06</v>
      </c>
      <c r="K15" s="16">
        <f t="shared" si="1"/>
        <v>20</v>
      </c>
      <c r="L15" s="16">
        <f t="shared" si="1"/>
        <v>0.03</v>
      </c>
      <c r="M15" s="16">
        <f t="shared" si="1"/>
        <v>0.8</v>
      </c>
      <c r="N15" s="16">
        <f t="shared" si="1"/>
        <v>28</v>
      </c>
      <c r="O15" s="16">
        <f t="shared" si="1"/>
        <v>17</v>
      </c>
      <c r="P15" s="16">
        <f t="shared" si="1"/>
        <v>15</v>
      </c>
      <c r="Q15" s="16">
        <f t="shared" si="1"/>
        <v>2.4</v>
      </c>
      <c r="R15" s="2"/>
    </row>
    <row r="16" spans="1:18" ht="15.75" x14ac:dyDescent="0.25">
      <c r="A16" s="11"/>
      <c r="B16" s="69" t="s">
        <v>25</v>
      </c>
      <c r="C16" s="70"/>
      <c r="D16" s="71"/>
      <c r="E16" s="12"/>
      <c r="F16" s="12"/>
      <c r="G16" s="12"/>
      <c r="H16" s="12"/>
      <c r="I16" s="12"/>
      <c r="J16" s="13"/>
      <c r="K16" s="13"/>
      <c r="L16" s="13"/>
      <c r="M16" s="13"/>
      <c r="N16" s="13"/>
      <c r="O16" s="13"/>
      <c r="P16" s="13"/>
      <c r="Q16" s="13"/>
      <c r="R16" s="15"/>
    </row>
    <row r="17" spans="1:18" ht="15.75" x14ac:dyDescent="0.25">
      <c r="A17" s="11">
        <v>70</v>
      </c>
      <c r="B17" s="19" t="s">
        <v>56</v>
      </c>
      <c r="C17" s="19"/>
      <c r="D17" s="19"/>
      <c r="E17" s="20">
        <v>60</v>
      </c>
      <c r="F17" s="13">
        <v>0.48</v>
      </c>
      <c r="G17" s="13">
        <v>0.08</v>
      </c>
      <c r="H17" s="13">
        <v>2.2400000000000002</v>
      </c>
      <c r="I17" s="12">
        <v>12</v>
      </c>
      <c r="J17" s="13">
        <v>0.01</v>
      </c>
      <c r="K17" s="13">
        <v>0.96</v>
      </c>
      <c r="L17" s="13">
        <v>0.3</v>
      </c>
      <c r="M17" s="13">
        <v>0.38</v>
      </c>
      <c r="N17" s="13">
        <v>1</v>
      </c>
      <c r="O17" s="13">
        <v>20.399999999999999</v>
      </c>
      <c r="P17" s="13">
        <v>10.199999999999999</v>
      </c>
      <c r="Q17" s="13">
        <v>0.78</v>
      </c>
      <c r="R17" s="35"/>
    </row>
    <row r="18" spans="1:18" ht="30.75" customHeight="1" x14ac:dyDescent="0.25">
      <c r="A18" s="25">
        <v>103</v>
      </c>
      <c r="B18" s="75" t="s">
        <v>36</v>
      </c>
      <c r="C18" s="76"/>
      <c r="D18" s="77"/>
      <c r="E18" s="22">
        <v>250</v>
      </c>
      <c r="F18" s="23">
        <v>2.0099999999999998</v>
      </c>
      <c r="G18" s="23">
        <v>2.38</v>
      </c>
      <c r="H18" s="23">
        <v>15.89</v>
      </c>
      <c r="I18" s="22">
        <v>93</v>
      </c>
      <c r="J18" s="23">
        <v>0.02</v>
      </c>
      <c r="K18" s="23">
        <v>1.6</v>
      </c>
      <c r="L18" s="23">
        <v>0.03</v>
      </c>
      <c r="M18" s="23">
        <v>0.6</v>
      </c>
      <c r="N18" s="23">
        <v>12.64</v>
      </c>
      <c r="O18" s="23">
        <v>51.88</v>
      </c>
      <c r="P18" s="23">
        <v>1.58</v>
      </c>
      <c r="Q18" s="23">
        <v>0.02</v>
      </c>
      <c r="R18" s="35"/>
    </row>
    <row r="19" spans="1:18" ht="28.5" customHeight="1" x14ac:dyDescent="0.25">
      <c r="A19" s="25">
        <v>279</v>
      </c>
      <c r="B19" s="75" t="s">
        <v>58</v>
      </c>
      <c r="C19" s="76"/>
      <c r="D19" s="77"/>
      <c r="E19" s="22" t="s">
        <v>59</v>
      </c>
      <c r="F19" s="23">
        <v>8.34</v>
      </c>
      <c r="G19" s="23">
        <v>13.14</v>
      </c>
      <c r="H19" s="23">
        <v>21</v>
      </c>
      <c r="I19" s="22">
        <v>246</v>
      </c>
      <c r="J19" s="23">
        <v>0.05</v>
      </c>
      <c r="K19" s="23">
        <v>7.01</v>
      </c>
      <c r="L19" s="23">
        <v>0.01</v>
      </c>
      <c r="M19" s="23">
        <v>0.6</v>
      </c>
      <c r="N19" s="23">
        <v>41.07</v>
      </c>
      <c r="O19" s="23">
        <v>98.7</v>
      </c>
      <c r="P19" s="23">
        <v>24.02</v>
      </c>
      <c r="Q19" s="23">
        <v>1.52</v>
      </c>
      <c r="R19" s="2"/>
    </row>
    <row r="20" spans="1:18" ht="12.75" customHeight="1" x14ac:dyDescent="0.25">
      <c r="A20" s="11">
        <v>171</v>
      </c>
      <c r="B20" s="46" t="s">
        <v>37</v>
      </c>
      <c r="C20" s="14"/>
      <c r="D20" s="14"/>
      <c r="E20" s="20">
        <v>150</v>
      </c>
      <c r="F20" s="13">
        <v>6.53</v>
      </c>
      <c r="G20" s="13">
        <v>5.49</v>
      </c>
      <c r="H20" s="13">
        <v>34.35</v>
      </c>
      <c r="I20" s="12">
        <v>213</v>
      </c>
      <c r="J20" s="13">
        <v>0.13</v>
      </c>
      <c r="K20" s="13">
        <v>0.15</v>
      </c>
      <c r="L20" s="13">
        <v>0.01</v>
      </c>
      <c r="M20" s="13">
        <v>1</v>
      </c>
      <c r="N20" s="13">
        <v>1.1100000000000001</v>
      </c>
      <c r="O20" s="13">
        <v>120</v>
      </c>
      <c r="P20" s="13">
        <v>0.03</v>
      </c>
      <c r="Q20" s="13">
        <v>0.01</v>
      </c>
      <c r="R20" s="2"/>
    </row>
    <row r="21" spans="1:18" ht="15.75" x14ac:dyDescent="0.25">
      <c r="A21" s="18">
        <v>349</v>
      </c>
      <c r="B21" s="19" t="s">
        <v>38</v>
      </c>
      <c r="C21" s="14"/>
      <c r="D21" s="14"/>
      <c r="E21" s="12">
        <v>200</v>
      </c>
      <c r="F21" s="13">
        <v>1.04</v>
      </c>
      <c r="G21" s="13">
        <v>0</v>
      </c>
      <c r="H21" s="13">
        <v>35.26</v>
      </c>
      <c r="I21" s="12">
        <v>120</v>
      </c>
      <c r="J21" s="13">
        <v>0.01</v>
      </c>
      <c r="K21" s="13">
        <v>0.5</v>
      </c>
      <c r="L21" s="13">
        <v>0.02</v>
      </c>
      <c r="M21" s="13">
        <v>0.4</v>
      </c>
      <c r="N21" s="13">
        <v>500.02</v>
      </c>
      <c r="O21" s="13">
        <v>20.61</v>
      </c>
      <c r="P21" s="13">
        <v>30.02</v>
      </c>
      <c r="Q21" s="13">
        <v>10.86</v>
      </c>
      <c r="R21" s="2"/>
    </row>
    <row r="22" spans="1:18" ht="15.75" x14ac:dyDescent="0.25">
      <c r="A22" s="11"/>
      <c r="B22" s="19" t="s">
        <v>21</v>
      </c>
      <c r="C22" s="26"/>
      <c r="D22" s="14"/>
      <c r="E22" s="12">
        <v>60</v>
      </c>
      <c r="F22" s="13">
        <v>5.13</v>
      </c>
      <c r="G22" s="13">
        <v>0.93</v>
      </c>
      <c r="H22" s="13">
        <v>24.93</v>
      </c>
      <c r="I22" s="12">
        <v>128</v>
      </c>
      <c r="J22" s="13">
        <v>0.02</v>
      </c>
      <c r="K22" s="13">
        <v>0.5</v>
      </c>
      <c r="L22" s="13">
        <v>0.02</v>
      </c>
      <c r="M22" s="13">
        <v>0.7</v>
      </c>
      <c r="N22" s="13">
        <v>22</v>
      </c>
      <c r="O22" s="13">
        <v>29.33</v>
      </c>
      <c r="P22" s="13">
        <v>7</v>
      </c>
      <c r="Q22" s="13">
        <v>0.02</v>
      </c>
      <c r="R22" s="2"/>
    </row>
    <row r="23" spans="1:18" ht="15.75" x14ac:dyDescent="0.25">
      <c r="A23" s="11"/>
      <c r="B23" s="87" t="s">
        <v>22</v>
      </c>
      <c r="C23" s="88"/>
      <c r="D23" s="89"/>
      <c r="E23" s="12">
        <v>40</v>
      </c>
      <c r="F23" s="13">
        <v>3.4</v>
      </c>
      <c r="G23" s="13">
        <v>0.64</v>
      </c>
      <c r="H23" s="13">
        <v>14.8</v>
      </c>
      <c r="I23" s="12">
        <v>79</v>
      </c>
      <c r="J23" s="13">
        <v>0.02</v>
      </c>
      <c r="K23" s="13">
        <v>0.2</v>
      </c>
      <c r="L23" s="13">
        <v>0.01</v>
      </c>
      <c r="M23" s="13">
        <v>0.67</v>
      </c>
      <c r="N23" s="13">
        <v>17.2</v>
      </c>
      <c r="O23" s="13">
        <v>50.6</v>
      </c>
      <c r="P23" s="13">
        <v>10</v>
      </c>
      <c r="Q23" s="13">
        <v>16</v>
      </c>
      <c r="R23" s="2"/>
    </row>
    <row r="24" spans="1:18" ht="15.75" x14ac:dyDescent="0.25">
      <c r="A24" s="11"/>
      <c r="B24" s="93" t="s">
        <v>26</v>
      </c>
      <c r="C24" s="94"/>
      <c r="D24" s="95"/>
      <c r="E24" s="16">
        <v>1088</v>
      </c>
      <c r="F24" s="16">
        <f>SUM(F17:F23)</f>
        <v>26.929999999999996</v>
      </c>
      <c r="G24" s="16">
        <f t="shared" ref="G24:Q24" si="2">SUM(G17:G23)</f>
        <v>22.660000000000004</v>
      </c>
      <c r="H24" s="16">
        <f t="shared" si="2"/>
        <v>148.47000000000003</v>
      </c>
      <c r="I24" s="16">
        <f t="shared" si="2"/>
        <v>891</v>
      </c>
      <c r="J24" s="16">
        <f t="shared" si="2"/>
        <v>0.26</v>
      </c>
      <c r="K24" s="16">
        <f t="shared" si="2"/>
        <v>10.92</v>
      </c>
      <c r="L24" s="16">
        <f t="shared" si="2"/>
        <v>0.4</v>
      </c>
      <c r="M24" s="16">
        <f t="shared" si="2"/>
        <v>4.3499999999999996</v>
      </c>
      <c r="N24" s="16">
        <f t="shared" si="2"/>
        <v>595.04000000000008</v>
      </c>
      <c r="O24" s="16">
        <f t="shared" si="2"/>
        <v>391.52000000000004</v>
      </c>
      <c r="P24" s="16">
        <f t="shared" si="2"/>
        <v>82.85</v>
      </c>
      <c r="Q24" s="16">
        <f t="shared" si="2"/>
        <v>29.21</v>
      </c>
      <c r="R24" s="2"/>
    </row>
    <row r="25" spans="1:18" ht="15.75" x14ac:dyDescent="0.25">
      <c r="A25" s="11"/>
      <c r="B25" s="96" t="s">
        <v>39</v>
      </c>
      <c r="C25" s="97"/>
      <c r="D25" s="98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5"/>
    </row>
    <row r="26" spans="1:18" ht="15.75" x14ac:dyDescent="0.25">
      <c r="A26" s="21">
        <v>400</v>
      </c>
      <c r="B26" s="87" t="s">
        <v>53</v>
      </c>
      <c r="C26" s="88"/>
      <c r="D26" s="89"/>
      <c r="E26" s="20" t="s">
        <v>54</v>
      </c>
      <c r="F26" s="13">
        <v>16.600000000000001</v>
      </c>
      <c r="G26" s="12">
        <v>11.47</v>
      </c>
      <c r="H26" s="12">
        <v>92.63</v>
      </c>
      <c r="I26" s="12">
        <v>540</v>
      </c>
      <c r="J26" s="13">
        <v>0.09</v>
      </c>
      <c r="K26" s="13">
        <v>0.37</v>
      </c>
      <c r="L26" s="13">
        <v>0.01</v>
      </c>
      <c r="M26" s="13">
        <v>3.6</v>
      </c>
      <c r="N26" s="13">
        <v>113.4</v>
      </c>
      <c r="O26" s="13">
        <v>125.76</v>
      </c>
      <c r="P26" s="13">
        <v>20.25</v>
      </c>
      <c r="Q26" s="13">
        <v>0.74</v>
      </c>
      <c r="R26" s="15"/>
    </row>
    <row r="27" spans="1:18" ht="15.75" x14ac:dyDescent="0.25">
      <c r="A27" s="18">
        <v>732</v>
      </c>
      <c r="B27" s="87" t="s">
        <v>57</v>
      </c>
      <c r="C27" s="88"/>
      <c r="D27" s="89"/>
      <c r="E27" s="12">
        <v>200</v>
      </c>
      <c r="F27" s="13">
        <v>0.13</v>
      </c>
      <c r="G27" s="12">
        <v>0.02</v>
      </c>
      <c r="H27" s="12">
        <v>22.23</v>
      </c>
      <c r="I27" s="12">
        <v>90</v>
      </c>
      <c r="J27" s="13">
        <v>0.01</v>
      </c>
      <c r="K27" s="13">
        <v>1</v>
      </c>
      <c r="L27" s="13">
        <v>0</v>
      </c>
      <c r="M27" s="13">
        <v>0</v>
      </c>
      <c r="N27" s="13">
        <v>5.47</v>
      </c>
      <c r="O27" s="13">
        <v>2.4500000000000002</v>
      </c>
      <c r="P27" s="13">
        <v>1.58</v>
      </c>
      <c r="Q27" s="13">
        <v>0.08</v>
      </c>
      <c r="R27" s="15"/>
    </row>
    <row r="28" spans="1:18" ht="15.75" x14ac:dyDescent="0.25">
      <c r="A28" s="11"/>
      <c r="B28" s="93" t="s">
        <v>27</v>
      </c>
      <c r="C28" s="94"/>
      <c r="D28" s="95"/>
      <c r="E28" s="16">
        <v>480</v>
      </c>
      <c r="F28" s="17">
        <f t="shared" ref="F28:Q28" si="3">SUM(F27:F27)</f>
        <v>0.13</v>
      </c>
      <c r="G28" s="17">
        <f t="shared" si="3"/>
        <v>0.02</v>
      </c>
      <c r="H28" s="17">
        <f t="shared" si="3"/>
        <v>22.23</v>
      </c>
      <c r="I28" s="17">
        <f t="shared" si="3"/>
        <v>90</v>
      </c>
      <c r="J28" s="17">
        <f t="shared" si="3"/>
        <v>0.01</v>
      </c>
      <c r="K28" s="17">
        <f t="shared" si="3"/>
        <v>1</v>
      </c>
      <c r="L28" s="17">
        <f t="shared" si="3"/>
        <v>0</v>
      </c>
      <c r="M28" s="17">
        <f t="shared" si="3"/>
        <v>0</v>
      </c>
      <c r="N28" s="17">
        <f t="shared" si="3"/>
        <v>5.47</v>
      </c>
      <c r="O28" s="17">
        <f t="shared" si="3"/>
        <v>2.4500000000000002</v>
      </c>
      <c r="P28" s="17">
        <f t="shared" si="3"/>
        <v>1.58</v>
      </c>
      <c r="Q28" s="17">
        <f t="shared" si="3"/>
        <v>0.08</v>
      </c>
      <c r="R28" s="15"/>
    </row>
    <row r="29" spans="1:18" ht="15.75" x14ac:dyDescent="0.25">
      <c r="A29" s="11"/>
      <c r="B29" s="69" t="s">
        <v>40</v>
      </c>
      <c r="C29" s="70"/>
      <c r="D29" s="71"/>
      <c r="E29" s="12"/>
      <c r="F29" s="13"/>
      <c r="G29" s="13"/>
      <c r="H29" s="13"/>
      <c r="I29" s="12"/>
      <c r="J29" s="13"/>
      <c r="K29" s="13"/>
      <c r="L29" s="13"/>
      <c r="M29" s="13"/>
      <c r="N29" s="13"/>
      <c r="O29" s="13"/>
      <c r="P29" s="13"/>
      <c r="Q29" s="13"/>
      <c r="R29" s="15"/>
    </row>
    <row r="30" spans="1:18" ht="15.75" x14ac:dyDescent="0.25">
      <c r="A30" s="11">
        <v>14</v>
      </c>
      <c r="B30" s="78" t="s">
        <v>20</v>
      </c>
      <c r="C30" s="79"/>
      <c r="D30" s="80"/>
      <c r="E30" s="12">
        <v>10</v>
      </c>
      <c r="F30" s="12">
        <v>7.0000000000000007E-2</v>
      </c>
      <c r="G30" s="12">
        <v>6.86</v>
      </c>
      <c r="H30" s="12">
        <v>0.09</v>
      </c>
      <c r="I30" s="12">
        <v>62</v>
      </c>
      <c r="J30" s="13">
        <v>0</v>
      </c>
      <c r="K30" s="13">
        <v>0</v>
      </c>
      <c r="L30" s="12">
        <v>7.0000000000000007E-2</v>
      </c>
      <c r="M30" s="12">
        <v>0.1</v>
      </c>
      <c r="N30" s="12">
        <v>1.58</v>
      </c>
      <c r="O30" s="12">
        <v>2.2599999999999998</v>
      </c>
      <c r="P30" s="12">
        <v>0.03</v>
      </c>
      <c r="Q30" s="12">
        <v>0.01</v>
      </c>
      <c r="R30" s="15"/>
    </row>
    <row r="31" spans="1:18" ht="15.75" x14ac:dyDescent="0.25">
      <c r="A31" s="11">
        <v>273</v>
      </c>
      <c r="B31" s="99" t="s">
        <v>51</v>
      </c>
      <c r="C31" s="100"/>
      <c r="D31" s="101"/>
      <c r="E31" s="20">
        <v>60</v>
      </c>
      <c r="F31" s="13">
        <v>8.6999999999999993</v>
      </c>
      <c r="G31" s="13">
        <v>7.23</v>
      </c>
      <c r="H31" s="13">
        <v>5.74</v>
      </c>
      <c r="I31" s="12">
        <v>134</v>
      </c>
      <c r="J31" s="13">
        <v>0.08</v>
      </c>
      <c r="K31" s="13">
        <v>0.34</v>
      </c>
      <c r="L31" s="13">
        <v>0.01</v>
      </c>
      <c r="M31" s="13">
        <v>0.16</v>
      </c>
      <c r="N31" s="13">
        <v>46</v>
      </c>
      <c r="O31" s="13">
        <v>157.02000000000001</v>
      </c>
      <c r="P31" s="13">
        <v>36.04</v>
      </c>
      <c r="Q31" s="13">
        <v>1.01</v>
      </c>
      <c r="R31" s="15"/>
    </row>
    <row r="32" spans="1:18" ht="15.75" x14ac:dyDescent="0.25">
      <c r="A32" s="11">
        <v>143</v>
      </c>
      <c r="B32" s="78" t="s">
        <v>41</v>
      </c>
      <c r="C32" s="79"/>
      <c r="D32" s="80"/>
      <c r="E32" s="20">
        <v>150</v>
      </c>
      <c r="F32" s="13">
        <v>3.25</v>
      </c>
      <c r="G32" s="13">
        <v>7.01</v>
      </c>
      <c r="H32" s="13">
        <v>21.03</v>
      </c>
      <c r="I32" s="12">
        <v>174</v>
      </c>
      <c r="J32" s="13">
        <v>0.09</v>
      </c>
      <c r="K32" s="13">
        <v>3.72</v>
      </c>
      <c r="L32" s="13">
        <v>0.03</v>
      </c>
      <c r="M32" s="13">
        <v>1.8</v>
      </c>
      <c r="N32" s="13">
        <v>42.67</v>
      </c>
      <c r="O32" s="13">
        <v>79.599999999999994</v>
      </c>
      <c r="P32" s="13">
        <v>36.58</v>
      </c>
      <c r="Q32" s="13">
        <v>1.26</v>
      </c>
      <c r="R32" s="15"/>
    </row>
    <row r="33" spans="1:18" ht="15.75" x14ac:dyDescent="0.25">
      <c r="A33" s="11"/>
      <c r="B33" s="78" t="s">
        <v>21</v>
      </c>
      <c r="C33" s="79"/>
      <c r="D33" s="80"/>
      <c r="E33" s="12">
        <v>40</v>
      </c>
      <c r="F33" s="13">
        <v>6.8</v>
      </c>
      <c r="G33" s="13">
        <v>1.28</v>
      </c>
      <c r="H33" s="13">
        <v>29.6</v>
      </c>
      <c r="I33" s="12">
        <v>158</v>
      </c>
      <c r="J33" s="13">
        <v>0.02</v>
      </c>
      <c r="K33" s="13">
        <v>0.4</v>
      </c>
      <c r="L33" s="13">
        <v>0.02</v>
      </c>
      <c r="M33" s="13">
        <v>0.48</v>
      </c>
      <c r="N33" s="13">
        <v>34.4</v>
      </c>
      <c r="O33" s="13">
        <v>71.2</v>
      </c>
      <c r="P33" s="13">
        <v>20</v>
      </c>
      <c r="Q33" s="13">
        <v>0.6</v>
      </c>
      <c r="R33" s="15"/>
    </row>
    <row r="34" spans="1:18" ht="15.75" x14ac:dyDescent="0.25">
      <c r="A34" s="11"/>
      <c r="B34" s="90" t="s">
        <v>22</v>
      </c>
      <c r="C34" s="91"/>
      <c r="D34" s="92"/>
      <c r="E34" s="12">
        <v>20</v>
      </c>
      <c r="F34" s="13">
        <v>3.08</v>
      </c>
      <c r="G34" s="13">
        <v>0.56000000000000005</v>
      </c>
      <c r="H34" s="13">
        <v>14.96</v>
      </c>
      <c r="I34" s="12">
        <v>77</v>
      </c>
      <c r="J34" s="13">
        <v>0.02</v>
      </c>
      <c r="K34" s="13">
        <v>0.2</v>
      </c>
      <c r="L34" s="13">
        <v>0.01</v>
      </c>
      <c r="M34" s="13">
        <v>0.42</v>
      </c>
      <c r="N34" s="13">
        <v>13.2</v>
      </c>
      <c r="O34" s="13">
        <v>27.6</v>
      </c>
      <c r="P34" s="13">
        <v>4</v>
      </c>
      <c r="Q34" s="13">
        <v>1.17</v>
      </c>
      <c r="R34" s="15"/>
    </row>
    <row r="35" spans="1:18" ht="15.75" x14ac:dyDescent="0.25">
      <c r="A35" s="36">
        <v>389</v>
      </c>
      <c r="B35" s="78" t="s">
        <v>28</v>
      </c>
      <c r="C35" s="79"/>
      <c r="D35" s="80"/>
      <c r="E35" s="12">
        <v>200</v>
      </c>
      <c r="F35" s="13">
        <v>0.75</v>
      </c>
      <c r="G35" s="13">
        <v>0.8</v>
      </c>
      <c r="H35" s="13">
        <v>20.57</v>
      </c>
      <c r="I35" s="12">
        <v>85</v>
      </c>
      <c r="J35" s="13">
        <v>0.01</v>
      </c>
      <c r="K35" s="13">
        <v>1.01</v>
      </c>
      <c r="L35" s="13">
        <v>0.01</v>
      </c>
      <c r="M35" s="13">
        <v>0.1</v>
      </c>
      <c r="N35" s="13">
        <v>11.12</v>
      </c>
      <c r="O35" s="13">
        <v>15.14</v>
      </c>
      <c r="P35" s="13">
        <v>1.44</v>
      </c>
      <c r="Q35" s="13">
        <v>0.2</v>
      </c>
      <c r="R35" s="24"/>
    </row>
    <row r="36" spans="1:18" ht="15.75" x14ac:dyDescent="0.25">
      <c r="A36" s="11"/>
      <c r="B36" s="102" t="s">
        <v>42</v>
      </c>
      <c r="C36" s="103"/>
      <c r="D36" s="104"/>
      <c r="E36" s="16">
        <v>630</v>
      </c>
      <c r="F36" s="17">
        <f t="shared" ref="F36:Q36" si="4">SUM(F31:F35)</f>
        <v>22.58</v>
      </c>
      <c r="G36" s="17">
        <f t="shared" si="4"/>
        <v>16.88</v>
      </c>
      <c r="H36" s="17">
        <f t="shared" si="4"/>
        <v>91.9</v>
      </c>
      <c r="I36" s="16">
        <f t="shared" si="4"/>
        <v>628</v>
      </c>
      <c r="J36" s="16">
        <f t="shared" si="4"/>
        <v>0.21999999999999997</v>
      </c>
      <c r="K36" s="16">
        <f t="shared" si="4"/>
        <v>5.6700000000000008</v>
      </c>
      <c r="L36" s="16">
        <f t="shared" si="4"/>
        <v>7.9999999999999988E-2</v>
      </c>
      <c r="M36" s="16">
        <f t="shared" si="4"/>
        <v>2.96</v>
      </c>
      <c r="N36" s="16">
        <f t="shared" si="4"/>
        <v>147.38999999999999</v>
      </c>
      <c r="O36" s="16">
        <f t="shared" si="4"/>
        <v>350.56</v>
      </c>
      <c r="P36" s="16">
        <f t="shared" si="4"/>
        <v>98.06</v>
      </c>
      <c r="Q36" s="16">
        <f t="shared" si="4"/>
        <v>4.24</v>
      </c>
      <c r="R36" s="2"/>
    </row>
    <row r="37" spans="1:18" ht="15.75" x14ac:dyDescent="0.25">
      <c r="A37" s="11"/>
      <c r="B37" s="69" t="s">
        <v>43</v>
      </c>
      <c r="C37" s="70"/>
      <c r="D37" s="71"/>
      <c r="E37" s="1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"/>
    </row>
    <row r="38" spans="1:18" ht="15.75" x14ac:dyDescent="0.25">
      <c r="A38" s="11">
        <v>386</v>
      </c>
      <c r="B38" s="87" t="s">
        <v>44</v>
      </c>
      <c r="C38" s="88"/>
      <c r="D38" s="89"/>
      <c r="E38" s="12" t="s">
        <v>29</v>
      </c>
      <c r="F38" s="12">
        <v>5.6</v>
      </c>
      <c r="G38" s="12">
        <v>6.4</v>
      </c>
      <c r="H38" s="12">
        <v>8.1999999999999993</v>
      </c>
      <c r="I38" s="12">
        <v>112.8</v>
      </c>
      <c r="J38" s="13">
        <v>0</v>
      </c>
      <c r="K38" s="12">
        <v>0.03</v>
      </c>
      <c r="L38" s="13">
        <v>0</v>
      </c>
      <c r="M38" s="12">
        <v>0.2</v>
      </c>
      <c r="N38" s="13">
        <v>124</v>
      </c>
      <c r="O38" s="12">
        <v>92.8</v>
      </c>
      <c r="P38" s="13">
        <v>14</v>
      </c>
      <c r="Q38" s="12">
        <v>0.01</v>
      </c>
      <c r="R38" s="2"/>
    </row>
    <row r="39" spans="1:18" ht="15.75" x14ac:dyDescent="0.25">
      <c r="A39" s="11"/>
      <c r="B39" s="72" t="s">
        <v>30</v>
      </c>
      <c r="C39" s="73"/>
      <c r="D39" s="74"/>
      <c r="E39" s="16">
        <v>200</v>
      </c>
      <c r="F39" s="16">
        <f>F38</f>
        <v>5.6</v>
      </c>
      <c r="G39" s="16">
        <f>G38</f>
        <v>6.4</v>
      </c>
      <c r="H39" s="16">
        <f>H38</f>
        <v>8.1999999999999993</v>
      </c>
      <c r="I39" s="16">
        <f>I38</f>
        <v>112.8</v>
      </c>
      <c r="J39" s="16">
        <f t="shared" ref="J39:Q39" si="5">J38</f>
        <v>0</v>
      </c>
      <c r="K39" s="16">
        <f t="shared" si="5"/>
        <v>0.03</v>
      </c>
      <c r="L39" s="16">
        <f t="shared" si="5"/>
        <v>0</v>
      </c>
      <c r="M39" s="16">
        <f t="shared" si="5"/>
        <v>0.2</v>
      </c>
      <c r="N39" s="16">
        <f t="shared" si="5"/>
        <v>124</v>
      </c>
      <c r="O39" s="16">
        <f t="shared" si="5"/>
        <v>92.8</v>
      </c>
      <c r="P39" s="16">
        <f t="shared" si="5"/>
        <v>14</v>
      </c>
      <c r="Q39" s="16">
        <f t="shared" si="5"/>
        <v>0.01</v>
      </c>
      <c r="R39" s="2"/>
    </row>
    <row r="40" spans="1:18" ht="15.75" x14ac:dyDescent="0.25">
      <c r="A40" s="11"/>
      <c r="B40" s="72" t="s">
        <v>45</v>
      </c>
      <c r="C40" s="73"/>
      <c r="D40" s="74"/>
      <c r="E40" s="16">
        <f t="shared" ref="E40:Q40" si="6">E12+E15+E24+E28+E36+E39</f>
        <v>3225</v>
      </c>
      <c r="F40" s="16">
        <f t="shared" si="6"/>
        <v>70.09</v>
      </c>
      <c r="G40" s="16">
        <f t="shared" si="6"/>
        <v>60.99</v>
      </c>
      <c r="H40" s="16">
        <f t="shared" si="6"/>
        <v>358.87000000000006</v>
      </c>
      <c r="I40" s="16">
        <f t="shared" si="6"/>
        <v>2279.8000000000002</v>
      </c>
      <c r="J40" s="16">
        <f t="shared" si="6"/>
        <v>0.67999999999999994</v>
      </c>
      <c r="K40" s="16">
        <f t="shared" si="6"/>
        <v>38.860000000000007</v>
      </c>
      <c r="L40" s="16">
        <f t="shared" si="6"/>
        <v>0.63</v>
      </c>
      <c r="M40" s="16">
        <f t="shared" si="6"/>
        <v>10.549999999999999</v>
      </c>
      <c r="N40" s="16">
        <f t="shared" si="6"/>
        <v>1087.3200000000002</v>
      </c>
      <c r="O40" s="16">
        <f t="shared" si="6"/>
        <v>1105.6099999999999</v>
      </c>
      <c r="P40" s="16">
        <f t="shared" si="6"/>
        <v>272.40999999999997</v>
      </c>
      <c r="Q40" s="16">
        <f t="shared" si="6"/>
        <v>38.46</v>
      </c>
      <c r="R40" s="2"/>
    </row>
    <row r="41" spans="1:18" ht="15.75" x14ac:dyDescent="0.25">
      <c r="A41" s="47"/>
      <c r="B41" s="50" t="s">
        <v>49</v>
      </c>
      <c r="C41" s="50"/>
      <c r="D41" s="50"/>
      <c r="E41" s="49">
        <v>324.43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2"/>
    </row>
    <row r="42" spans="1:18" ht="15.75" x14ac:dyDescent="0.25">
      <c r="A42" s="27"/>
      <c r="B42" s="27"/>
      <c r="C42" s="27"/>
      <c r="D42" s="27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9"/>
    </row>
    <row r="43" spans="1:18" ht="15.75" x14ac:dyDescent="0.25">
      <c r="A43" s="47"/>
      <c r="B43" s="48"/>
      <c r="C43" s="40"/>
      <c r="D43" s="40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2"/>
    </row>
    <row r="44" spans="1:18" ht="15.75" x14ac:dyDescent="0.25">
      <c r="A44" s="38"/>
      <c r="B44" s="39"/>
      <c r="C44" s="40"/>
      <c r="D44" s="3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29"/>
    </row>
    <row r="45" spans="1:18" ht="15.75" x14ac:dyDescent="0.25">
      <c r="A45" s="41" t="s">
        <v>62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2"/>
    </row>
    <row r="46" spans="1:18" ht="31.5" x14ac:dyDescent="0.25">
      <c r="A46" s="54" t="s">
        <v>0</v>
      </c>
      <c r="B46" s="55" t="s">
        <v>1</v>
      </c>
      <c r="C46" s="56"/>
      <c r="D46" s="57"/>
      <c r="E46" s="32" t="s">
        <v>2</v>
      </c>
      <c r="F46" s="61" t="s">
        <v>3</v>
      </c>
      <c r="G46" s="62"/>
      <c r="H46" s="63"/>
      <c r="I46" s="64" t="s">
        <v>4</v>
      </c>
      <c r="J46" s="61" t="s">
        <v>5</v>
      </c>
      <c r="K46" s="62"/>
      <c r="L46" s="62"/>
      <c r="M46" s="63"/>
      <c r="N46" s="61" t="s">
        <v>6</v>
      </c>
      <c r="O46" s="62"/>
      <c r="P46" s="62"/>
      <c r="Q46" s="63"/>
      <c r="R46" s="2"/>
    </row>
    <row r="47" spans="1:18" ht="15.75" x14ac:dyDescent="0.25">
      <c r="A47" s="54"/>
      <c r="B47" s="58"/>
      <c r="C47" s="59"/>
      <c r="D47" s="60"/>
      <c r="E47" s="33"/>
      <c r="F47" s="3" t="s">
        <v>7</v>
      </c>
      <c r="G47" s="3" t="s">
        <v>8</v>
      </c>
      <c r="H47" s="3" t="s">
        <v>9</v>
      </c>
      <c r="I47" s="65"/>
      <c r="J47" s="4" t="s">
        <v>10</v>
      </c>
      <c r="K47" s="4" t="s">
        <v>11</v>
      </c>
      <c r="L47" s="4" t="s">
        <v>12</v>
      </c>
      <c r="M47" s="1" t="s">
        <v>13</v>
      </c>
      <c r="N47" s="5" t="s">
        <v>14</v>
      </c>
      <c r="O47" s="4" t="s">
        <v>15</v>
      </c>
      <c r="P47" s="4" t="s">
        <v>16</v>
      </c>
      <c r="Q47" s="1" t="s">
        <v>17</v>
      </c>
      <c r="R47" s="2"/>
    </row>
    <row r="48" spans="1:18" x14ac:dyDescent="0.25">
      <c r="A48" s="6">
        <v>1</v>
      </c>
      <c r="B48" s="66">
        <v>2</v>
      </c>
      <c r="C48" s="67"/>
      <c r="D48" s="68"/>
      <c r="E48" s="7">
        <v>3</v>
      </c>
      <c r="F48" s="7">
        <v>4</v>
      </c>
      <c r="G48" s="7">
        <v>5</v>
      </c>
      <c r="H48" s="7">
        <v>6</v>
      </c>
      <c r="I48" s="8">
        <v>7</v>
      </c>
      <c r="J48" s="7">
        <v>8</v>
      </c>
      <c r="K48" s="7">
        <v>9</v>
      </c>
      <c r="L48" s="7">
        <v>10</v>
      </c>
      <c r="M48" s="9">
        <v>11</v>
      </c>
      <c r="N48" s="7">
        <v>12</v>
      </c>
      <c r="O48" s="7">
        <v>13</v>
      </c>
      <c r="P48" s="7">
        <v>14</v>
      </c>
      <c r="Q48" s="10">
        <v>15</v>
      </c>
      <c r="R48" s="2"/>
    </row>
    <row r="49" spans="1:18" ht="15.75" x14ac:dyDescent="0.25">
      <c r="A49" s="11"/>
      <c r="B49" s="69" t="s">
        <v>18</v>
      </c>
      <c r="C49" s="70"/>
      <c r="D49" s="7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2"/>
    </row>
    <row r="50" spans="1:18" ht="15.75" x14ac:dyDescent="0.25">
      <c r="A50" s="11">
        <v>15</v>
      </c>
      <c r="B50" s="51" t="s">
        <v>55</v>
      </c>
      <c r="C50" s="52"/>
      <c r="D50" s="53"/>
      <c r="E50" s="12">
        <v>15</v>
      </c>
      <c r="F50" s="12">
        <v>3.9</v>
      </c>
      <c r="G50" s="12">
        <v>3.98</v>
      </c>
      <c r="H50" s="12">
        <v>0</v>
      </c>
      <c r="I50" s="12">
        <v>51</v>
      </c>
      <c r="J50" s="12">
        <v>0</v>
      </c>
      <c r="K50" s="12">
        <v>0.02</v>
      </c>
      <c r="L50" s="12">
        <v>0.05</v>
      </c>
      <c r="M50" s="12">
        <v>0.02</v>
      </c>
      <c r="N50" s="12">
        <v>102</v>
      </c>
      <c r="O50" s="12">
        <v>60</v>
      </c>
      <c r="P50" s="12">
        <v>100</v>
      </c>
      <c r="Q50" s="12">
        <v>0.02</v>
      </c>
      <c r="R50" s="2"/>
    </row>
    <row r="51" spans="1:18" ht="15.75" x14ac:dyDescent="0.25">
      <c r="A51" s="11">
        <v>14</v>
      </c>
      <c r="B51" s="78" t="s">
        <v>20</v>
      </c>
      <c r="C51" s="79"/>
      <c r="D51" s="80"/>
      <c r="E51" s="12">
        <v>10</v>
      </c>
      <c r="F51" s="12">
        <v>7.0000000000000007E-2</v>
      </c>
      <c r="G51" s="42">
        <v>6.86</v>
      </c>
      <c r="H51" s="12">
        <v>0.09</v>
      </c>
      <c r="I51" s="12">
        <v>62</v>
      </c>
      <c r="J51" s="13">
        <v>0</v>
      </c>
      <c r="K51" s="13">
        <v>0</v>
      </c>
      <c r="L51" s="12">
        <v>7.0000000000000007E-2</v>
      </c>
      <c r="M51" s="12">
        <v>0.1</v>
      </c>
      <c r="N51" s="12">
        <v>1.58</v>
      </c>
      <c r="O51" s="12">
        <v>2.2599999999999998</v>
      </c>
      <c r="P51" s="12">
        <v>0.03</v>
      </c>
      <c r="Q51" s="12">
        <v>0.01</v>
      </c>
      <c r="R51" s="2"/>
    </row>
    <row r="52" spans="1:18" ht="31.5" customHeight="1" x14ac:dyDescent="0.25">
      <c r="A52" s="11">
        <v>182</v>
      </c>
      <c r="B52" s="105" t="s">
        <v>31</v>
      </c>
      <c r="C52" s="106"/>
      <c r="D52" s="107"/>
      <c r="E52" s="12" t="s">
        <v>46</v>
      </c>
      <c r="F52" s="12">
        <v>3.83</v>
      </c>
      <c r="G52" s="12">
        <v>4.5</v>
      </c>
      <c r="H52" s="12">
        <v>11.78</v>
      </c>
      <c r="I52" s="12">
        <v>103</v>
      </c>
      <c r="J52" s="12">
        <v>7.0000000000000007E-2</v>
      </c>
      <c r="K52" s="12">
        <v>0.52</v>
      </c>
      <c r="L52" s="12">
        <v>0.02</v>
      </c>
      <c r="M52" s="12">
        <v>1</v>
      </c>
      <c r="N52" s="12">
        <v>109.78</v>
      </c>
      <c r="O52" s="12">
        <v>111.27</v>
      </c>
      <c r="P52" s="12">
        <v>25.29</v>
      </c>
      <c r="Q52" s="12">
        <v>0.44</v>
      </c>
      <c r="R52" s="2"/>
    </row>
    <row r="53" spans="1:18" ht="15.75" x14ac:dyDescent="0.25">
      <c r="A53" s="21">
        <v>375</v>
      </c>
      <c r="B53" s="84" t="s">
        <v>32</v>
      </c>
      <c r="C53" s="85"/>
      <c r="D53" s="86"/>
      <c r="E53" s="12" t="s">
        <v>33</v>
      </c>
      <c r="F53" s="12">
        <v>1.41</v>
      </c>
      <c r="G53" s="12">
        <v>1.43</v>
      </c>
      <c r="H53" s="12">
        <v>15</v>
      </c>
      <c r="I53" s="12">
        <v>83</v>
      </c>
      <c r="J53" s="12">
        <v>0.01</v>
      </c>
      <c r="K53" s="12">
        <v>0.26</v>
      </c>
      <c r="L53" s="12">
        <v>0.01</v>
      </c>
      <c r="M53" s="13">
        <v>0</v>
      </c>
      <c r="N53" s="12">
        <v>40.06</v>
      </c>
      <c r="O53" s="12">
        <v>20.149999999999999</v>
      </c>
      <c r="P53" s="12">
        <v>1.5</v>
      </c>
      <c r="Q53" s="12">
        <v>0.3</v>
      </c>
      <c r="R53" s="2"/>
    </row>
    <row r="54" spans="1:18" ht="15.75" x14ac:dyDescent="0.25">
      <c r="A54" s="11"/>
      <c r="B54" s="78" t="s">
        <v>21</v>
      </c>
      <c r="C54" s="79"/>
      <c r="D54" s="80"/>
      <c r="E54" s="12">
        <v>60</v>
      </c>
      <c r="F54" s="12">
        <v>6.8</v>
      </c>
      <c r="G54" s="12">
        <v>1.28</v>
      </c>
      <c r="H54" s="12">
        <v>29.6</v>
      </c>
      <c r="I54" s="12">
        <v>158</v>
      </c>
      <c r="J54" s="12">
        <v>0.02</v>
      </c>
      <c r="K54" s="12">
        <v>0.4</v>
      </c>
      <c r="L54" s="12">
        <v>0.02</v>
      </c>
      <c r="M54" s="12">
        <v>0.48</v>
      </c>
      <c r="N54" s="12">
        <v>34.4</v>
      </c>
      <c r="O54" s="12">
        <v>71.2</v>
      </c>
      <c r="P54" s="12">
        <v>20</v>
      </c>
      <c r="Q54" s="12">
        <v>0.6</v>
      </c>
      <c r="R54" s="2"/>
    </row>
    <row r="55" spans="1:18" ht="15.75" x14ac:dyDescent="0.25">
      <c r="A55" s="11"/>
      <c r="B55" s="87" t="s">
        <v>22</v>
      </c>
      <c r="C55" s="88"/>
      <c r="D55" s="89"/>
      <c r="E55" s="12">
        <v>50</v>
      </c>
      <c r="F55" s="12">
        <v>2.13</v>
      </c>
      <c r="G55" s="12">
        <v>0.56000000000000005</v>
      </c>
      <c r="H55" s="12">
        <v>13.11</v>
      </c>
      <c r="I55" s="12">
        <v>66</v>
      </c>
      <c r="J55" s="12">
        <v>0.03</v>
      </c>
      <c r="K55" s="12">
        <v>0.06</v>
      </c>
      <c r="L55" s="12">
        <v>0</v>
      </c>
      <c r="M55" s="12">
        <v>0.66</v>
      </c>
      <c r="N55" s="12">
        <v>10.6</v>
      </c>
      <c r="O55" s="12">
        <v>47.4</v>
      </c>
      <c r="P55" s="12">
        <v>14.1</v>
      </c>
      <c r="Q55" s="12">
        <v>1.17</v>
      </c>
      <c r="R55" s="2"/>
    </row>
    <row r="56" spans="1:18" ht="15.75" x14ac:dyDescent="0.25">
      <c r="A56" s="11"/>
      <c r="B56" s="72" t="s">
        <v>23</v>
      </c>
      <c r="C56" s="73"/>
      <c r="D56" s="74"/>
      <c r="E56" s="16">
        <v>627</v>
      </c>
      <c r="F56" s="16">
        <f t="shared" ref="F56:Q56" si="7">SUM(F51:F55)</f>
        <v>14.239999999999998</v>
      </c>
      <c r="G56" s="16">
        <f t="shared" si="7"/>
        <v>14.629999999999999</v>
      </c>
      <c r="H56" s="16">
        <f t="shared" si="7"/>
        <v>69.58</v>
      </c>
      <c r="I56" s="16">
        <f t="shared" si="7"/>
        <v>472</v>
      </c>
      <c r="J56" s="16">
        <f t="shared" si="7"/>
        <v>0.13</v>
      </c>
      <c r="K56" s="16">
        <f t="shared" si="7"/>
        <v>1.2400000000000002</v>
      </c>
      <c r="L56" s="16">
        <f t="shared" si="7"/>
        <v>0.12000000000000001</v>
      </c>
      <c r="M56" s="16">
        <f t="shared" si="7"/>
        <v>2.2400000000000002</v>
      </c>
      <c r="N56" s="16">
        <f t="shared" si="7"/>
        <v>196.42000000000002</v>
      </c>
      <c r="O56" s="16">
        <f t="shared" si="7"/>
        <v>252.28</v>
      </c>
      <c r="P56" s="16">
        <f t="shared" si="7"/>
        <v>60.92</v>
      </c>
      <c r="Q56" s="16">
        <f t="shared" si="7"/>
        <v>2.52</v>
      </c>
      <c r="R56" s="2"/>
    </row>
    <row r="57" spans="1:18" ht="15.75" x14ac:dyDescent="0.25">
      <c r="A57" s="11"/>
      <c r="B57" s="69" t="s">
        <v>24</v>
      </c>
      <c r="C57" s="70"/>
      <c r="D57" s="71"/>
      <c r="E57" s="12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2"/>
    </row>
    <row r="58" spans="1:18" ht="15.75" x14ac:dyDescent="0.25">
      <c r="A58" s="11">
        <v>338</v>
      </c>
      <c r="B58" s="87" t="s">
        <v>52</v>
      </c>
      <c r="C58" s="88"/>
      <c r="D58" s="89"/>
      <c r="E58" s="12" t="s">
        <v>47</v>
      </c>
      <c r="F58" s="12">
        <v>0.8</v>
      </c>
      <c r="G58" s="12">
        <v>0.8</v>
      </c>
      <c r="H58" s="12">
        <v>19.600000000000001</v>
      </c>
      <c r="I58" s="12">
        <v>88</v>
      </c>
      <c r="J58" s="12">
        <v>0.06</v>
      </c>
      <c r="K58" s="12">
        <v>20</v>
      </c>
      <c r="L58" s="12">
        <v>0.03</v>
      </c>
      <c r="M58" s="12">
        <v>0.8</v>
      </c>
      <c r="N58" s="12">
        <v>28</v>
      </c>
      <c r="O58" s="12">
        <v>17</v>
      </c>
      <c r="P58" s="12">
        <v>15</v>
      </c>
      <c r="Q58" s="12">
        <v>2.4</v>
      </c>
      <c r="R58" s="2"/>
    </row>
    <row r="59" spans="1:18" ht="15.75" x14ac:dyDescent="0.25">
      <c r="A59" s="11"/>
      <c r="B59" s="72" t="s">
        <v>35</v>
      </c>
      <c r="C59" s="73"/>
      <c r="D59" s="74"/>
      <c r="E59" s="34">
        <v>200</v>
      </c>
      <c r="F59" s="16">
        <f>F58</f>
        <v>0.8</v>
      </c>
      <c r="G59" s="43">
        <f>G58</f>
        <v>0.8</v>
      </c>
      <c r="H59" s="34">
        <f>H58</f>
        <v>19.600000000000001</v>
      </c>
      <c r="I59" s="44">
        <f>I58</f>
        <v>88</v>
      </c>
      <c r="J59" s="34">
        <f t="shared" ref="J59:Q59" si="8">J58</f>
        <v>0.06</v>
      </c>
      <c r="K59" s="45">
        <f t="shared" si="8"/>
        <v>20</v>
      </c>
      <c r="L59" s="34">
        <f t="shared" si="8"/>
        <v>0.03</v>
      </c>
      <c r="M59" s="45">
        <f t="shared" si="8"/>
        <v>0.8</v>
      </c>
      <c r="N59" s="34">
        <f t="shared" si="8"/>
        <v>28</v>
      </c>
      <c r="O59" s="45">
        <f t="shared" si="8"/>
        <v>17</v>
      </c>
      <c r="P59" s="34">
        <f t="shared" si="8"/>
        <v>15</v>
      </c>
      <c r="Q59" s="34">
        <f t="shared" si="8"/>
        <v>2.4</v>
      </c>
      <c r="R59" s="2"/>
    </row>
    <row r="60" spans="1:18" ht="15.75" x14ac:dyDescent="0.25">
      <c r="A60" s="11"/>
      <c r="B60" s="69" t="s">
        <v>25</v>
      </c>
      <c r="C60" s="70"/>
      <c r="D60" s="7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5"/>
    </row>
    <row r="61" spans="1:18" ht="15.75" x14ac:dyDescent="0.25">
      <c r="A61" s="11">
        <v>70</v>
      </c>
      <c r="B61" s="19" t="s">
        <v>56</v>
      </c>
      <c r="C61" s="19"/>
      <c r="D61" s="19"/>
      <c r="E61" s="20">
        <v>100</v>
      </c>
      <c r="F61" s="12">
        <v>0.48</v>
      </c>
      <c r="G61" s="12">
        <v>0.08</v>
      </c>
      <c r="H61" s="12">
        <v>2.2400000000000002</v>
      </c>
      <c r="I61" s="12">
        <v>12</v>
      </c>
      <c r="J61" s="12">
        <v>0.01</v>
      </c>
      <c r="K61" s="12">
        <v>0.96</v>
      </c>
      <c r="L61" s="12">
        <v>0.3</v>
      </c>
      <c r="M61" s="12">
        <v>0.38</v>
      </c>
      <c r="N61" s="12">
        <v>1</v>
      </c>
      <c r="O61" s="12">
        <v>20.399999999999999</v>
      </c>
      <c r="P61" s="12">
        <v>10.199999999999999</v>
      </c>
      <c r="Q61" s="12">
        <v>0.78</v>
      </c>
      <c r="R61" s="35"/>
    </row>
    <row r="62" spans="1:18" ht="33.75" customHeight="1" x14ac:dyDescent="0.25">
      <c r="A62" s="25">
        <v>103</v>
      </c>
      <c r="B62" s="75" t="s">
        <v>36</v>
      </c>
      <c r="C62" s="76"/>
      <c r="D62" s="77"/>
      <c r="E62" s="22">
        <v>300</v>
      </c>
      <c r="F62" s="22">
        <v>2.0099999999999998</v>
      </c>
      <c r="G62" s="22">
        <v>2.38</v>
      </c>
      <c r="H62" s="22">
        <v>15.89</v>
      </c>
      <c r="I62" s="22">
        <v>93</v>
      </c>
      <c r="J62" s="22">
        <v>0.02</v>
      </c>
      <c r="K62" s="22">
        <v>1.6</v>
      </c>
      <c r="L62" s="22">
        <v>0.03</v>
      </c>
      <c r="M62" s="22">
        <v>0.6</v>
      </c>
      <c r="N62" s="22">
        <v>12.64</v>
      </c>
      <c r="O62" s="22">
        <v>51.88</v>
      </c>
      <c r="P62" s="22">
        <v>1.58</v>
      </c>
      <c r="Q62" s="22">
        <v>0.02</v>
      </c>
      <c r="R62" s="35"/>
    </row>
    <row r="63" spans="1:18" ht="33" customHeight="1" x14ac:dyDescent="0.25">
      <c r="A63" s="25">
        <v>279</v>
      </c>
      <c r="B63" s="75" t="s">
        <v>58</v>
      </c>
      <c r="C63" s="76"/>
      <c r="D63" s="77"/>
      <c r="E63" s="22" t="s">
        <v>60</v>
      </c>
      <c r="F63" s="22">
        <v>9.23</v>
      </c>
      <c r="G63" s="22">
        <v>15.14</v>
      </c>
      <c r="H63" s="22">
        <v>23.31</v>
      </c>
      <c r="I63" s="22">
        <v>266</v>
      </c>
      <c r="J63" s="22">
        <v>0.05</v>
      </c>
      <c r="K63" s="22">
        <v>9</v>
      </c>
      <c r="L63" s="22">
        <v>0.01</v>
      </c>
      <c r="M63" s="22">
        <v>0.6</v>
      </c>
      <c r="N63" s="22">
        <v>42.58</v>
      </c>
      <c r="O63" s="22">
        <v>104.78</v>
      </c>
      <c r="P63" s="22">
        <v>26.02</v>
      </c>
      <c r="Q63" s="22">
        <v>1.52</v>
      </c>
      <c r="R63" s="2"/>
    </row>
    <row r="64" spans="1:18" ht="15.75" x14ac:dyDescent="0.25">
      <c r="A64" s="11">
        <v>171</v>
      </c>
      <c r="B64" s="19" t="s">
        <v>37</v>
      </c>
      <c r="C64" s="14"/>
      <c r="D64" s="14"/>
      <c r="E64" s="20">
        <v>200</v>
      </c>
      <c r="F64" s="12">
        <v>6.53</v>
      </c>
      <c r="G64" s="12">
        <v>5.49</v>
      </c>
      <c r="H64" s="12">
        <v>34.35</v>
      </c>
      <c r="I64" s="12">
        <v>213</v>
      </c>
      <c r="J64" s="12">
        <v>0.13</v>
      </c>
      <c r="K64" s="12">
        <v>0.15</v>
      </c>
      <c r="L64" s="12">
        <v>0.01</v>
      </c>
      <c r="M64" s="12">
        <v>1</v>
      </c>
      <c r="N64" s="12">
        <v>1.1100000000000001</v>
      </c>
      <c r="O64" s="12">
        <v>120</v>
      </c>
      <c r="P64" s="12">
        <v>0.03</v>
      </c>
      <c r="Q64" s="12">
        <v>0.01</v>
      </c>
      <c r="R64" s="2"/>
    </row>
    <row r="65" spans="1:18" ht="15.75" x14ac:dyDescent="0.25">
      <c r="A65" s="18">
        <v>349</v>
      </c>
      <c r="B65" s="19" t="s">
        <v>38</v>
      </c>
      <c r="C65" s="14"/>
      <c r="D65" s="14"/>
      <c r="E65" s="12">
        <v>200</v>
      </c>
      <c r="F65" s="12">
        <v>1.04</v>
      </c>
      <c r="G65" s="13">
        <v>0</v>
      </c>
      <c r="H65" s="12">
        <v>35.26</v>
      </c>
      <c r="I65" s="12">
        <v>120</v>
      </c>
      <c r="J65" s="12">
        <v>0.01</v>
      </c>
      <c r="K65" s="12">
        <v>0.5</v>
      </c>
      <c r="L65" s="12">
        <v>0.02</v>
      </c>
      <c r="M65" s="12">
        <v>0.4</v>
      </c>
      <c r="N65" s="12">
        <v>500.02</v>
      </c>
      <c r="O65" s="12">
        <v>20.61</v>
      </c>
      <c r="P65" s="12">
        <v>30.02</v>
      </c>
      <c r="Q65" s="12">
        <v>10.86</v>
      </c>
      <c r="R65" s="2"/>
    </row>
    <row r="66" spans="1:18" ht="15.75" x14ac:dyDescent="0.25">
      <c r="A66" s="11"/>
      <c r="B66" s="19" t="s">
        <v>21</v>
      </c>
      <c r="C66" s="26"/>
      <c r="D66" s="14"/>
      <c r="E66" s="12">
        <v>80</v>
      </c>
      <c r="F66" s="12">
        <v>5.13</v>
      </c>
      <c r="G66" s="12">
        <v>0.93</v>
      </c>
      <c r="H66" s="12">
        <v>24.93</v>
      </c>
      <c r="I66" s="12">
        <v>128</v>
      </c>
      <c r="J66" s="12">
        <v>0.02</v>
      </c>
      <c r="K66" s="12">
        <v>0.5</v>
      </c>
      <c r="L66" s="12">
        <v>0.02</v>
      </c>
      <c r="M66" s="12">
        <v>0.7</v>
      </c>
      <c r="N66" s="12">
        <v>22</v>
      </c>
      <c r="O66" s="12">
        <v>29.33</v>
      </c>
      <c r="P66" s="12">
        <v>7</v>
      </c>
      <c r="Q66" s="12">
        <v>0.02</v>
      </c>
      <c r="R66" s="2"/>
    </row>
    <row r="67" spans="1:18" ht="15.75" x14ac:dyDescent="0.25">
      <c r="A67" s="11"/>
      <c r="B67" s="87" t="s">
        <v>22</v>
      </c>
      <c r="C67" s="88"/>
      <c r="D67" s="89"/>
      <c r="E67" s="12">
        <v>50</v>
      </c>
      <c r="F67" s="12">
        <v>3.4</v>
      </c>
      <c r="G67" s="12">
        <v>0.64</v>
      </c>
      <c r="H67" s="12">
        <v>14.8</v>
      </c>
      <c r="I67" s="12">
        <v>79</v>
      </c>
      <c r="J67" s="12">
        <v>0.02</v>
      </c>
      <c r="K67" s="12">
        <v>0.2</v>
      </c>
      <c r="L67" s="12">
        <v>0.01</v>
      </c>
      <c r="M67" s="12">
        <v>0.67</v>
      </c>
      <c r="N67" s="12">
        <v>17.2</v>
      </c>
      <c r="O67" s="12">
        <v>50.6</v>
      </c>
      <c r="P67" s="12">
        <v>10</v>
      </c>
      <c r="Q67" s="13">
        <v>16</v>
      </c>
      <c r="R67" s="2"/>
    </row>
    <row r="68" spans="1:18" ht="15.75" x14ac:dyDescent="0.25">
      <c r="A68" s="11"/>
      <c r="B68" s="93" t="s">
        <v>26</v>
      </c>
      <c r="C68" s="94"/>
      <c r="D68" s="95"/>
      <c r="E68" s="16">
        <v>1088</v>
      </c>
      <c r="F68" s="16">
        <f>SUM(F61:F67)</f>
        <v>27.819999999999997</v>
      </c>
      <c r="G68" s="16">
        <f t="shared" ref="G68:Q68" si="9">SUM(G61:G67)</f>
        <v>24.660000000000004</v>
      </c>
      <c r="H68" s="16">
        <f t="shared" si="9"/>
        <v>150.78</v>
      </c>
      <c r="I68" s="16">
        <f t="shared" si="9"/>
        <v>911</v>
      </c>
      <c r="J68" s="16">
        <f t="shared" si="9"/>
        <v>0.26</v>
      </c>
      <c r="K68" s="16">
        <f t="shared" si="9"/>
        <v>12.91</v>
      </c>
      <c r="L68" s="16">
        <f t="shared" si="9"/>
        <v>0.4</v>
      </c>
      <c r="M68" s="16">
        <f t="shared" si="9"/>
        <v>4.3499999999999996</v>
      </c>
      <c r="N68" s="16">
        <f t="shared" si="9"/>
        <v>596.55000000000007</v>
      </c>
      <c r="O68" s="16">
        <f t="shared" si="9"/>
        <v>397.6</v>
      </c>
      <c r="P68" s="16">
        <f t="shared" si="9"/>
        <v>84.85</v>
      </c>
      <c r="Q68" s="16">
        <f t="shared" si="9"/>
        <v>29.21</v>
      </c>
      <c r="R68" s="2"/>
    </row>
    <row r="69" spans="1:18" ht="15.75" x14ac:dyDescent="0.25">
      <c r="A69" s="11"/>
      <c r="B69" s="108" t="s">
        <v>39</v>
      </c>
      <c r="C69" s="109"/>
      <c r="D69" s="11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5"/>
    </row>
    <row r="70" spans="1:18" ht="15.75" x14ac:dyDescent="0.25">
      <c r="A70" s="21">
        <v>400</v>
      </c>
      <c r="B70" s="87" t="s">
        <v>53</v>
      </c>
      <c r="C70" s="88"/>
      <c r="D70" s="89"/>
      <c r="E70" s="20" t="s">
        <v>50</v>
      </c>
      <c r="F70" s="13">
        <v>16.600000000000001</v>
      </c>
      <c r="G70" s="12">
        <v>11.47</v>
      </c>
      <c r="H70" s="12">
        <v>92.63</v>
      </c>
      <c r="I70" s="12">
        <v>540</v>
      </c>
      <c r="J70" s="12">
        <v>0.09</v>
      </c>
      <c r="K70" s="12">
        <v>0.37</v>
      </c>
      <c r="L70" s="12">
        <v>0.01</v>
      </c>
      <c r="M70" s="12">
        <v>3.6</v>
      </c>
      <c r="N70" s="12">
        <v>113.4</v>
      </c>
      <c r="O70" s="12">
        <v>125.76</v>
      </c>
      <c r="P70" s="12">
        <v>20.25</v>
      </c>
      <c r="Q70" s="12">
        <v>0.74</v>
      </c>
      <c r="R70" s="2"/>
    </row>
    <row r="71" spans="1:18" ht="15.75" x14ac:dyDescent="0.25">
      <c r="A71" s="18">
        <v>732</v>
      </c>
      <c r="B71" s="87" t="s">
        <v>57</v>
      </c>
      <c r="C71" s="88"/>
      <c r="D71" s="89"/>
      <c r="E71" s="12">
        <v>200</v>
      </c>
      <c r="F71" s="13">
        <v>0.13</v>
      </c>
      <c r="G71" s="12">
        <v>0.02</v>
      </c>
      <c r="H71" s="12">
        <v>22.23</v>
      </c>
      <c r="I71" s="12">
        <v>90</v>
      </c>
      <c r="J71" s="12">
        <v>0.01</v>
      </c>
      <c r="K71" s="12">
        <v>1</v>
      </c>
      <c r="L71" s="13">
        <v>0</v>
      </c>
      <c r="M71" s="13">
        <v>0</v>
      </c>
      <c r="N71" s="12">
        <v>5.47</v>
      </c>
      <c r="O71" s="12">
        <v>2.4500000000000002</v>
      </c>
      <c r="P71" s="12">
        <v>1.58</v>
      </c>
      <c r="Q71" s="12">
        <v>0.08</v>
      </c>
      <c r="R71" s="15"/>
    </row>
    <row r="72" spans="1:18" ht="15.75" x14ac:dyDescent="0.25">
      <c r="A72" s="11"/>
      <c r="B72" s="93" t="s">
        <v>27</v>
      </c>
      <c r="C72" s="94"/>
      <c r="D72" s="95"/>
      <c r="E72" s="16">
        <v>480</v>
      </c>
      <c r="F72" s="17">
        <f>SUM(F70:F71)</f>
        <v>16.73</v>
      </c>
      <c r="G72" s="17">
        <f t="shared" ref="G72:Q72" si="10">SUM(G70:G71)</f>
        <v>11.49</v>
      </c>
      <c r="H72" s="17">
        <f t="shared" si="10"/>
        <v>114.86</v>
      </c>
      <c r="I72" s="17">
        <f t="shared" si="10"/>
        <v>630</v>
      </c>
      <c r="J72" s="17">
        <f t="shared" si="10"/>
        <v>9.9999999999999992E-2</v>
      </c>
      <c r="K72" s="17">
        <f t="shared" si="10"/>
        <v>1.37</v>
      </c>
      <c r="L72" s="17">
        <f t="shared" si="10"/>
        <v>0.01</v>
      </c>
      <c r="M72" s="17">
        <f t="shared" si="10"/>
        <v>3.6</v>
      </c>
      <c r="N72" s="17">
        <f t="shared" si="10"/>
        <v>118.87</v>
      </c>
      <c r="O72" s="17">
        <f t="shared" si="10"/>
        <v>128.21</v>
      </c>
      <c r="P72" s="17">
        <f t="shared" si="10"/>
        <v>21.83</v>
      </c>
      <c r="Q72" s="17">
        <f t="shared" si="10"/>
        <v>0.82</v>
      </c>
      <c r="R72" s="15"/>
    </row>
    <row r="73" spans="1:18" ht="15.75" x14ac:dyDescent="0.25">
      <c r="A73" s="11"/>
      <c r="B73" s="69" t="s">
        <v>40</v>
      </c>
      <c r="C73" s="70"/>
      <c r="D73" s="7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5"/>
    </row>
    <row r="74" spans="1:18" ht="15.75" x14ac:dyDescent="0.25">
      <c r="A74" s="11">
        <v>14</v>
      </c>
      <c r="B74" s="78" t="s">
        <v>20</v>
      </c>
      <c r="C74" s="79"/>
      <c r="D74" s="80"/>
      <c r="E74" s="12">
        <v>10</v>
      </c>
      <c r="F74" s="12">
        <v>7.0000000000000007E-2</v>
      </c>
      <c r="G74" s="12">
        <v>6.86</v>
      </c>
      <c r="H74" s="12">
        <v>0.09</v>
      </c>
      <c r="I74" s="12">
        <v>62</v>
      </c>
      <c r="J74" s="13">
        <v>0</v>
      </c>
      <c r="K74" s="13">
        <v>0</v>
      </c>
      <c r="L74" s="12">
        <v>7.0000000000000007E-2</v>
      </c>
      <c r="M74" s="12">
        <v>0.1</v>
      </c>
      <c r="N74" s="12">
        <v>1.58</v>
      </c>
      <c r="O74" s="12">
        <v>2.2599999999999998</v>
      </c>
      <c r="P74" s="12">
        <v>0.03</v>
      </c>
      <c r="Q74" s="12">
        <v>0.01</v>
      </c>
      <c r="R74" s="15"/>
    </row>
    <row r="75" spans="1:18" ht="15.75" x14ac:dyDescent="0.25">
      <c r="A75" s="11">
        <v>273</v>
      </c>
      <c r="B75" s="99" t="s">
        <v>51</v>
      </c>
      <c r="C75" s="100"/>
      <c r="D75" s="101"/>
      <c r="E75" s="20">
        <v>120</v>
      </c>
      <c r="F75" s="12">
        <v>9.6</v>
      </c>
      <c r="G75" s="12">
        <v>8.25</v>
      </c>
      <c r="H75" s="12">
        <v>5.74</v>
      </c>
      <c r="I75" s="12">
        <v>136</v>
      </c>
      <c r="J75" s="12">
        <v>0.08</v>
      </c>
      <c r="K75" s="12">
        <v>0.48</v>
      </c>
      <c r="L75" s="12">
        <v>0.01</v>
      </c>
      <c r="M75" s="12">
        <v>0.16</v>
      </c>
      <c r="N75" s="12">
        <v>46</v>
      </c>
      <c r="O75" s="12">
        <v>159.61000000000001</v>
      </c>
      <c r="P75" s="12">
        <v>37.44</v>
      </c>
      <c r="Q75" s="12">
        <v>1.01</v>
      </c>
      <c r="R75" s="15"/>
    </row>
    <row r="76" spans="1:18" ht="15.75" x14ac:dyDescent="0.25">
      <c r="A76" s="11">
        <v>143</v>
      </c>
      <c r="B76" s="78" t="s">
        <v>41</v>
      </c>
      <c r="C76" s="79"/>
      <c r="D76" s="80"/>
      <c r="E76" s="20">
        <v>200</v>
      </c>
      <c r="F76" s="12">
        <v>3.45</v>
      </c>
      <c r="G76" s="12">
        <v>8.0399999999999991</v>
      </c>
      <c r="H76" s="12">
        <v>22.04</v>
      </c>
      <c r="I76" s="12">
        <v>174</v>
      </c>
      <c r="J76" s="12">
        <v>0.09</v>
      </c>
      <c r="K76" s="12">
        <v>3.72</v>
      </c>
      <c r="L76" s="12">
        <v>0.03</v>
      </c>
      <c r="M76" s="12">
        <v>1.8</v>
      </c>
      <c r="N76" s="12">
        <v>42.67</v>
      </c>
      <c r="O76" s="12">
        <v>79.599999999999994</v>
      </c>
      <c r="P76" s="12">
        <v>36.58</v>
      </c>
      <c r="Q76" s="12">
        <v>1.26</v>
      </c>
      <c r="R76" s="15"/>
    </row>
    <row r="77" spans="1:18" ht="15.75" x14ac:dyDescent="0.25">
      <c r="A77" s="11"/>
      <c r="B77" s="78" t="s">
        <v>21</v>
      </c>
      <c r="C77" s="79"/>
      <c r="D77" s="80"/>
      <c r="E77" s="12">
        <v>60</v>
      </c>
      <c r="F77" s="12">
        <v>6.8</v>
      </c>
      <c r="G77" s="12">
        <v>1.28</v>
      </c>
      <c r="H77" s="12">
        <v>29.6</v>
      </c>
      <c r="I77" s="12">
        <v>158</v>
      </c>
      <c r="J77" s="12">
        <v>0.02</v>
      </c>
      <c r="K77" s="12">
        <v>0.4</v>
      </c>
      <c r="L77" s="12">
        <v>0.02</v>
      </c>
      <c r="M77" s="12">
        <v>0.48</v>
      </c>
      <c r="N77" s="12">
        <v>34.4</v>
      </c>
      <c r="O77" s="12">
        <v>71.2</v>
      </c>
      <c r="P77" s="12">
        <v>20</v>
      </c>
      <c r="Q77" s="12">
        <v>0.6</v>
      </c>
      <c r="R77" s="15"/>
    </row>
    <row r="78" spans="1:18" ht="15.75" x14ac:dyDescent="0.25">
      <c r="A78" s="11"/>
      <c r="B78" s="90" t="s">
        <v>22</v>
      </c>
      <c r="C78" s="91"/>
      <c r="D78" s="92"/>
      <c r="E78" s="12">
        <v>20</v>
      </c>
      <c r="F78" s="12">
        <v>3.08</v>
      </c>
      <c r="G78" s="12">
        <v>0.56000000000000005</v>
      </c>
      <c r="H78" s="12">
        <v>14.96</v>
      </c>
      <c r="I78" s="12">
        <v>77</v>
      </c>
      <c r="J78" s="12">
        <v>0.02</v>
      </c>
      <c r="K78" s="12">
        <v>0.2</v>
      </c>
      <c r="L78" s="12">
        <v>0.01</v>
      </c>
      <c r="M78" s="12">
        <v>0.42</v>
      </c>
      <c r="N78" s="12">
        <v>13.2</v>
      </c>
      <c r="O78" s="12">
        <v>27.6</v>
      </c>
      <c r="P78" s="12">
        <v>4</v>
      </c>
      <c r="Q78" s="12">
        <v>1.17</v>
      </c>
      <c r="R78" s="15"/>
    </row>
    <row r="79" spans="1:18" ht="15.75" x14ac:dyDescent="0.25">
      <c r="A79" s="36">
        <v>389</v>
      </c>
      <c r="B79" s="78" t="s">
        <v>28</v>
      </c>
      <c r="C79" s="79"/>
      <c r="D79" s="80"/>
      <c r="E79" s="12">
        <v>200</v>
      </c>
      <c r="F79" s="12">
        <v>0.75</v>
      </c>
      <c r="G79" s="12">
        <v>0.8</v>
      </c>
      <c r="H79" s="12">
        <v>20.57</v>
      </c>
      <c r="I79" s="12">
        <v>85</v>
      </c>
      <c r="J79" s="12">
        <v>0.01</v>
      </c>
      <c r="K79" s="12">
        <v>1.01</v>
      </c>
      <c r="L79" s="12">
        <v>0.01</v>
      </c>
      <c r="M79" s="12">
        <v>0.1</v>
      </c>
      <c r="N79" s="12">
        <v>11.12</v>
      </c>
      <c r="O79" s="12">
        <v>15.14</v>
      </c>
      <c r="P79" s="12">
        <v>1.44</v>
      </c>
      <c r="Q79" s="12">
        <v>0.2</v>
      </c>
      <c r="R79" s="24"/>
    </row>
    <row r="80" spans="1:18" ht="15.75" x14ac:dyDescent="0.25">
      <c r="A80" s="11"/>
      <c r="B80" s="102" t="s">
        <v>42</v>
      </c>
      <c r="C80" s="103"/>
      <c r="D80" s="104"/>
      <c r="E80" s="16">
        <v>630</v>
      </c>
      <c r="F80" s="16">
        <f t="shared" ref="F80:Q80" si="11">SUM(F74:F79)</f>
        <v>23.75</v>
      </c>
      <c r="G80" s="16">
        <f t="shared" si="11"/>
        <v>25.79</v>
      </c>
      <c r="H80" s="16">
        <f t="shared" si="11"/>
        <v>93</v>
      </c>
      <c r="I80" s="16">
        <f t="shared" si="11"/>
        <v>692</v>
      </c>
      <c r="J80" s="16">
        <f t="shared" si="11"/>
        <v>0.21999999999999997</v>
      </c>
      <c r="K80" s="16">
        <f t="shared" si="11"/>
        <v>5.8100000000000005</v>
      </c>
      <c r="L80" s="16">
        <f t="shared" si="11"/>
        <v>0.15000000000000002</v>
      </c>
      <c r="M80" s="16">
        <f t="shared" si="11"/>
        <v>3.06</v>
      </c>
      <c r="N80" s="16">
        <f t="shared" si="11"/>
        <v>148.97</v>
      </c>
      <c r="O80" s="16">
        <f t="shared" si="11"/>
        <v>355.41</v>
      </c>
      <c r="P80" s="16">
        <f t="shared" si="11"/>
        <v>99.49</v>
      </c>
      <c r="Q80" s="16">
        <f t="shared" si="11"/>
        <v>4.2500000000000009</v>
      </c>
      <c r="R80" s="2"/>
    </row>
    <row r="81" spans="1:18" ht="15.75" x14ac:dyDescent="0.25">
      <c r="A81" s="11"/>
      <c r="B81" s="69" t="s">
        <v>43</v>
      </c>
      <c r="C81" s="70"/>
      <c r="D81" s="71"/>
      <c r="E81" s="12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2"/>
    </row>
    <row r="82" spans="1:18" ht="15.75" x14ac:dyDescent="0.25">
      <c r="A82" s="11">
        <v>386</v>
      </c>
      <c r="B82" s="87" t="s">
        <v>44</v>
      </c>
      <c r="C82" s="88"/>
      <c r="D82" s="89"/>
      <c r="E82" s="12" t="s">
        <v>48</v>
      </c>
      <c r="F82" s="12">
        <v>5.6</v>
      </c>
      <c r="G82" s="12">
        <v>6.4</v>
      </c>
      <c r="H82" s="12">
        <v>8.1999999999999993</v>
      </c>
      <c r="I82" s="12">
        <v>112.8</v>
      </c>
      <c r="J82" s="13">
        <v>0</v>
      </c>
      <c r="K82" s="12">
        <v>0.03</v>
      </c>
      <c r="L82" s="13">
        <v>0</v>
      </c>
      <c r="M82" s="12">
        <v>0.2</v>
      </c>
      <c r="N82" s="13">
        <v>124</v>
      </c>
      <c r="O82" s="12">
        <v>92.8</v>
      </c>
      <c r="P82" s="13">
        <v>14</v>
      </c>
      <c r="Q82" s="12">
        <v>0.01</v>
      </c>
      <c r="R82" s="2"/>
    </row>
    <row r="83" spans="1:18" ht="15.75" x14ac:dyDescent="0.25">
      <c r="A83" s="11"/>
      <c r="B83" s="72" t="s">
        <v>30</v>
      </c>
      <c r="C83" s="73"/>
      <c r="D83" s="74"/>
      <c r="E83" s="16">
        <v>200</v>
      </c>
      <c r="F83" s="16">
        <f>F82</f>
        <v>5.6</v>
      </c>
      <c r="G83" s="16">
        <f>G82</f>
        <v>6.4</v>
      </c>
      <c r="H83" s="16">
        <f>H82</f>
        <v>8.1999999999999993</v>
      </c>
      <c r="I83" s="16">
        <f>I82</f>
        <v>112.8</v>
      </c>
      <c r="J83" s="16">
        <f t="shared" ref="J83:Q83" si="12">J82</f>
        <v>0</v>
      </c>
      <c r="K83" s="16">
        <f t="shared" si="12"/>
        <v>0.03</v>
      </c>
      <c r="L83" s="16">
        <f t="shared" si="12"/>
        <v>0</v>
      </c>
      <c r="M83" s="16">
        <f t="shared" si="12"/>
        <v>0.2</v>
      </c>
      <c r="N83" s="16">
        <f t="shared" si="12"/>
        <v>124</v>
      </c>
      <c r="O83" s="16">
        <f t="shared" si="12"/>
        <v>92.8</v>
      </c>
      <c r="P83" s="16">
        <f t="shared" si="12"/>
        <v>14</v>
      </c>
      <c r="Q83" s="16">
        <f t="shared" si="12"/>
        <v>0.01</v>
      </c>
      <c r="R83" s="2"/>
    </row>
    <row r="84" spans="1:18" ht="15.75" x14ac:dyDescent="0.25">
      <c r="A84" s="11"/>
      <c r="B84" s="72" t="s">
        <v>45</v>
      </c>
      <c r="C84" s="73"/>
      <c r="D84" s="74"/>
      <c r="E84" s="16">
        <f t="shared" ref="E84:Q84" si="13">E56+E59+E68+E72+E80+E83</f>
        <v>3225</v>
      </c>
      <c r="F84" s="16">
        <f t="shared" si="13"/>
        <v>88.94</v>
      </c>
      <c r="G84" s="16">
        <f t="shared" si="13"/>
        <v>83.77000000000001</v>
      </c>
      <c r="H84" s="16">
        <f t="shared" si="13"/>
        <v>456.02</v>
      </c>
      <c r="I84" s="16">
        <f t="shared" si="13"/>
        <v>2905.8</v>
      </c>
      <c r="J84" s="16">
        <f t="shared" si="13"/>
        <v>0.77</v>
      </c>
      <c r="K84" s="16">
        <f t="shared" si="13"/>
        <v>41.360000000000007</v>
      </c>
      <c r="L84" s="16">
        <f t="shared" si="13"/>
        <v>0.71000000000000008</v>
      </c>
      <c r="M84" s="16">
        <f t="shared" si="13"/>
        <v>14.25</v>
      </c>
      <c r="N84" s="16">
        <f t="shared" si="13"/>
        <v>1212.81</v>
      </c>
      <c r="O84" s="16">
        <f t="shared" si="13"/>
        <v>1243.3</v>
      </c>
      <c r="P84" s="16">
        <f t="shared" si="13"/>
        <v>296.08999999999997</v>
      </c>
      <c r="Q84" s="16">
        <f t="shared" si="13"/>
        <v>39.21</v>
      </c>
      <c r="R84" s="2"/>
    </row>
    <row r="85" spans="1:18" ht="15.75" x14ac:dyDescent="0.25">
      <c r="A85" s="47"/>
      <c r="B85" s="50" t="s">
        <v>49</v>
      </c>
      <c r="C85" s="50"/>
      <c r="D85" s="50"/>
      <c r="E85" s="49">
        <v>369.05</v>
      </c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2"/>
    </row>
    <row r="86" spans="1:18" ht="15.75" x14ac:dyDescent="0.25">
      <c r="A86" s="38"/>
      <c r="B86" s="39"/>
      <c r="C86" s="39"/>
      <c r="D86" s="39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29"/>
    </row>
  </sheetData>
  <mergeCells count="75">
    <mergeCell ref="B80:D80"/>
    <mergeCell ref="B81:D81"/>
    <mergeCell ref="B82:D82"/>
    <mergeCell ref="B83:D83"/>
    <mergeCell ref="B84:D84"/>
    <mergeCell ref="B79:D79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68:D68"/>
    <mergeCell ref="B53:D53"/>
    <mergeCell ref="B54:D54"/>
    <mergeCell ref="B55:D55"/>
    <mergeCell ref="B56:D56"/>
    <mergeCell ref="B57:D57"/>
    <mergeCell ref="B58:D58"/>
    <mergeCell ref="B59:D59"/>
    <mergeCell ref="B60:D60"/>
    <mergeCell ref="B62:D62"/>
    <mergeCell ref="B63:D63"/>
    <mergeCell ref="B67:D67"/>
    <mergeCell ref="B52:D52"/>
    <mergeCell ref="A46:A47"/>
    <mergeCell ref="B46:D47"/>
    <mergeCell ref="F46:H46"/>
    <mergeCell ref="B40:D40"/>
    <mergeCell ref="N46:Q46"/>
    <mergeCell ref="B48:D48"/>
    <mergeCell ref="B49:D49"/>
    <mergeCell ref="B51:D51"/>
    <mergeCell ref="I46:I47"/>
    <mergeCell ref="J46:M46"/>
    <mergeCell ref="B35:D35"/>
    <mergeCell ref="B36:D36"/>
    <mergeCell ref="B37:D37"/>
    <mergeCell ref="B38:D38"/>
    <mergeCell ref="B39:D39"/>
    <mergeCell ref="B34:D34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15:D15"/>
    <mergeCell ref="B16:D16"/>
    <mergeCell ref="B18:D18"/>
    <mergeCell ref="B19:D19"/>
    <mergeCell ref="B7:D7"/>
    <mergeCell ref="B8:D8"/>
    <mergeCell ref="B9:D9"/>
    <mergeCell ref="B10:D10"/>
    <mergeCell ref="B11:D11"/>
    <mergeCell ref="N2:Q2"/>
    <mergeCell ref="B4:D4"/>
    <mergeCell ref="B5:D5"/>
    <mergeCell ref="B12:D12"/>
    <mergeCell ref="B13:D13"/>
    <mergeCell ref="A2:A3"/>
    <mergeCell ref="B2:D3"/>
    <mergeCell ref="F2:H2"/>
    <mergeCell ref="I2:I3"/>
    <mergeCell ref="J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2026-05-08T11:01:14Z</dcterms:modified>
</cp:coreProperties>
</file>