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124" i="1" l="1"/>
  <c r="Q123" i="1"/>
  <c r="P123" i="1"/>
  <c r="O123" i="1"/>
  <c r="N123" i="1"/>
  <c r="M123" i="1"/>
  <c r="L123" i="1"/>
  <c r="K123" i="1"/>
  <c r="J123" i="1"/>
  <c r="I123" i="1"/>
  <c r="H123" i="1"/>
  <c r="G123" i="1"/>
  <c r="F123" i="1"/>
  <c r="Q120" i="1"/>
  <c r="P120" i="1"/>
  <c r="O120" i="1"/>
  <c r="N120" i="1"/>
  <c r="M120" i="1"/>
  <c r="L120" i="1"/>
  <c r="K120" i="1"/>
  <c r="J120" i="1"/>
  <c r="I120" i="1"/>
  <c r="H120" i="1"/>
  <c r="G120" i="1"/>
  <c r="F120" i="1"/>
  <c r="Q112" i="1"/>
  <c r="P112" i="1"/>
  <c r="O112" i="1"/>
  <c r="N112" i="1"/>
  <c r="M112" i="1"/>
  <c r="L112" i="1"/>
  <c r="K112" i="1"/>
  <c r="J112" i="1"/>
  <c r="I112" i="1"/>
  <c r="H112" i="1"/>
  <c r="G112" i="1"/>
  <c r="F112" i="1"/>
  <c r="Q109" i="1"/>
  <c r="P109" i="1"/>
  <c r="O109" i="1"/>
  <c r="N109" i="1"/>
  <c r="M109" i="1"/>
  <c r="L109" i="1"/>
  <c r="K109" i="1"/>
  <c r="J109" i="1"/>
  <c r="I109" i="1"/>
  <c r="H109" i="1"/>
  <c r="G109" i="1"/>
  <c r="F109" i="1"/>
  <c r="Q101" i="1"/>
  <c r="P101" i="1"/>
  <c r="O101" i="1"/>
  <c r="N101" i="1"/>
  <c r="M101" i="1"/>
  <c r="L101" i="1"/>
  <c r="K101" i="1"/>
  <c r="J101" i="1"/>
  <c r="I101" i="1"/>
  <c r="H101" i="1"/>
  <c r="G101" i="1"/>
  <c r="F101" i="1"/>
  <c r="Q97" i="1"/>
  <c r="Q124" i="1" s="1"/>
  <c r="P97" i="1"/>
  <c r="P124" i="1" s="1"/>
  <c r="O97" i="1"/>
  <c r="O124" i="1" s="1"/>
  <c r="N97" i="1"/>
  <c r="N124" i="1" s="1"/>
  <c r="M97" i="1"/>
  <c r="M124" i="1" s="1"/>
  <c r="L97" i="1"/>
  <c r="L124" i="1" s="1"/>
  <c r="K97" i="1"/>
  <c r="K124" i="1" s="1"/>
  <c r="J97" i="1"/>
  <c r="J124" i="1" s="1"/>
  <c r="I97" i="1"/>
  <c r="H97" i="1"/>
  <c r="H124" i="1" s="1"/>
  <c r="G97" i="1"/>
  <c r="F97" i="1"/>
  <c r="F124" i="1" s="1"/>
  <c r="E83" i="1"/>
  <c r="Q82" i="1"/>
  <c r="P82" i="1"/>
  <c r="O82" i="1"/>
  <c r="N82" i="1"/>
  <c r="M82" i="1"/>
  <c r="L82" i="1"/>
  <c r="K82" i="1"/>
  <c r="J82" i="1"/>
  <c r="I82" i="1"/>
  <c r="H82" i="1"/>
  <c r="G82" i="1"/>
  <c r="F82" i="1"/>
  <c r="Q79" i="1"/>
  <c r="P79" i="1"/>
  <c r="O79" i="1"/>
  <c r="N79" i="1"/>
  <c r="M79" i="1"/>
  <c r="L79" i="1"/>
  <c r="K79" i="1"/>
  <c r="J79" i="1"/>
  <c r="I79" i="1"/>
  <c r="H79" i="1"/>
  <c r="G79" i="1"/>
  <c r="F79" i="1"/>
  <c r="Q70" i="1"/>
  <c r="P70" i="1"/>
  <c r="O70" i="1"/>
  <c r="N70" i="1"/>
  <c r="M70" i="1"/>
  <c r="L70" i="1"/>
  <c r="K70" i="1"/>
  <c r="J70" i="1"/>
  <c r="I70" i="1"/>
  <c r="H70" i="1"/>
  <c r="G70" i="1"/>
  <c r="F70" i="1"/>
  <c r="Q67" i="1"/>
  <c r="P67" i="1"/>
  <c r="O67" i="1"/>
  <c r="N67" i="1"/>
  <c r="M67" i="1"/>
  <c r="L67" i="1"/>
  <c r="K67" i="1"/>
  <c r="J67" i="1"/>
  <c r="I67" i="1"/>
  <c r="H67" i="1"/>
  <c r="G67" i="1"/>
  <c r="F67" i="1"/>
  <c r="Q59" i="1"/>
  <c r="P59" i="1"/>
  <c r="O59" i="1"/>
  <c r="N59" i="1"/>
  <c r="M59" i="1"/>
  <c r="L59" i="1"/>
  <c r="K59" i="1"/>
  <c r="J59" i="1"/>
  <c r="I59" i="1"/>
  <c r="H59" i="1"/>
  <c r="G59" i="1"/>
  <c r="F59" i="1"/>
  <c r="Q55" i="1"/>
  <c r="Q83" i="1" s="1"/>
  <c r="P55" i="1"/>
  <c r="P83" i="1" s="1"/>
  <c r="O55" i="1"/>
  <c r="O83" i="1" s="1"/>
  <c r="N55" i="1"/>
  <c r="N83" i="1" s="1"/>
  <c r="M55" i="1"/>
  <c r="M83" i="1" s="1"/>
  <c r="L55" i="1"/>
  <c r="L83" i="1" s="1"/>
  <c r="K55" i="1"/>
  <c r="K83" i="1" s="1"/>
  <c r="J55" i="1"/>
  <c r="J83" i="1" s="1"/>
  <c r="I55" i="1"/>
  <c r="I83" i="1" s="1"/>
  <c r="H55" i="1"/>
  <c r="G55" i="1"/>
  <c r="G83" i="1" s="1"/>
  <c r="F55" i="1"/>
  <c r="F83" i="1" s="1"/>
  <c r="E40" i="1"/>
  <c r="Q39" i="1"/>
  <c r="P39" i="1"/>
  <c r="O39" i="1"/>
  <c r="N39" i="1"/>
  <c r="M39" i="1"/>
  <c r="L39" i="1"/>
  <c r="K39" i="1"/>
  <c r="J39" i="1"/>
  <c r="I39" i="1"/>
  <c r="H39" i="1"/>
  <c r="G39" i="1"/>
  <c r="F39" i="1"/>
  <c r="Q36" i="1"/>
  <c r="P36" i="1"/>
  <c r="O36" i="1"/>
  <c r="N36" i="1"/>
  <c r="M36" i="1"/>
  <c r="L36" i="1"/>
  <c r="K36" i="1"/>
  <c r="J36" i="1"/>
  <c r="I36" i="1"/>
  <c r="H36" i="1"/>
  <c r="G36" i="1"/>
  <c r="F36" i="1"/>
  <c r="Q28" i="1"/>
  <c r="P28" i="1"/>
  <c r="O28" i="1"/>
  <c r="N28" i="1"/>
  <c r="M28" i="1"/>
  <c r="L28" i="1"/>
  <c r="K28" i="1"/>
  <c r="J28" i="1"/>
  <c r="I28" i="1"/>
  <c r="H28" i="1"/>
  <c r="G28" i="1"/>
  <c r="F28" i="1"/>
  <c r="Q25" i="1"/>
  <c r="P25" i="1"/>
  <c r="O25" i="1"/>
  <c r="N25" i="1"/>
  <c r="M25" i="1"/>
  <c r="L25" i="1"/>
  <c r="K25" i="1"/>
  <c r="J25" i="1"/>
  <c r="I25" i="1"/>
  <c r="H25" i="1"/>
  <c r="G25" i="1"/>
  <c r="F25" i="1"/>
  <c r="Q17" i="1"/>
  <c r="P17" i="1"/>
  <c r="O17" i="1"/>
  <c r="N17" i="1"/>
  <c r="M17" i="1"/>
  <c r="L17" i="1"/>
  <c r="K17" i="1"/>
  <c r="J17" i="1"/>
  <c r="I17" i="1"/>
  <c r="H17" i="1"/>
  <c r="G17" i="1"/>
  <c r="F17" i="1"/>
  <c r="Q13" i="1"/>
  <c r="Q40" i="1" s="1"/>
  <c r="P13" i="1"/>
  <c r="P40" i="1" s="1"/>
  <c r="O13" i="1"/>
  <c r="O40" i="1" s="1"/>
  <c r="N13" i="1"/>
  <c r="N40" i="1" s="1"/>
  <c r="M13" i="1"/>
  <c r="M40" i="1" s="1"/>
  <c r="L13" i="1"/>
  <c r="L40" i="1" s="1"/>
  <c r="K13" i="1"/>
  <c r="J13" i="1"/>
  <c r="J40" i="1" s="1"/>
  <c r="I13" i="1"/>
  <c r="I40" i="1" s="1"/>
  <c r="H13" i="1"/>
  <c r="H40" i="1" s="1"/>
  <c r="G13" i="1"/>
  <c r="G40" i="1" s="1"/>
  <c r="F13" i="1"/>
  <c r="F40" i="1" s="1"/>
  <c r="G124" i="1" l="1"/>
  <c r="K40" i="1"/>
  <c r="H83" i="1"/>
  <c r="I124" i="1"/>
</calcChain>
</file>

<file path=xl/sharedStrings.xml><?xml version="1.0" encoding="utf-8"?>
<sst xmlns="http://schemas.openxmlformats.org/spreadsheetml/2006/main" count="187" uniqueCount="71">
  <si>
    <t>№ рец.</t>
  </si>
  <si>
    <t>Прием пищи, наименование блюда</t>
  </si>
  <si>
    <t>Масса порции</t>
  </si>
  <si>
    <t>Пищевые вещества  ( г)</t>
  </si>
  <si>
    <t>Энергитическая ценность (ккал)</t>
  </si>
  <si>
    <t>Витамины(мг)</t>
  </si>
  <si>
    <t>Минеральные вещества (мг)</t>
  </si>
  <si>
    <t xml:space="preserve">      Б</t>
  </si>
  <si>
    <t xml:space="preserve">   Ж</t>
  </si>
  <si>
    <t xml:space="preserve">  У</t>
  </si>
  <si>
    <t xml:space="preserve">  В1</t>
  </si>
  <si>
    <t>С</t>
  </si>
  <si>
    <t>А</t>
  </si>
  <si>
    <t>Е</t>
  </si>
  <si>
    <t>Ca</t>
  </si>
  <si>
    <t>P</t>
  </si>
  <si>
    <t>Mg</t>
  </si>
  <si>
    <t>Fe</t>
  </si>
  <si>
    <t>Завтрак</t>
  </si>
  <si>
    <t>200/10/10</t>
  </si>
  <si>
    <t>Масло сливочное 72,5 % жирности</t>
  </si>
  <si>
    <t>Хлеб пшеничный 1 сорт</t>
  </si>
  <si>
    <t>Хлеб ржаной</t>
  </si>
  <si>
    <t>Всего в Завтрак</t>
  </si>
  <si>
    <t>2-й  Завтрак</t>
  </si>
  <si>
    <t>200/1шт</t>
  </si>
  <si>
    <t>Всего во 2-й завтрак</t>
  </si>
  <si>
    <t xml:space="preserve">Обед </t>
  </si>
  <si>
    <t>Ужин</t>
  </si>
  <si>
    <t>100/180</t>
  </si>
  <si>
    <t xml:space="preserve">Сок фруктовый </t>
  </si>
  <si>
    <t xml:space="preserve">Всего в 2-й Ужин </t>
  </si>
  <si>
    <t>Сыр Российский</t>
  </si>
  <si>
    <t>Всего в 2-й завтак</t>
  </si>
  <si>
    <t>Полдник</t>
  </si>
  <si>
    <t xml:space="preserve">Всего в Ужин </t>
  </si>
  <si>
    <t xml:space="preserve">Каша жидкая молочная с крупой (рис)  </t>
  </si>
  <si>
    <t>Чай с молоком</t>
  </si>
  <si>
    <t>150/50/15</t>
  </si>
  <si>
    <t>Пудинг из творога (запеченный) со сгущенным молоком</t>
  </si>
  <si>
    <t>150/20</t>
  </si>
  <si>
    <t>Кофейный напиток с молоком</t>
  </si>
  <si>
    <t>Суп картофельный с фасолью</t>
  </si>
  <si>
    <t>Картофельная запеканка с мясом</t>
  </si>
  <si>
    <t>90/150</t>
  </si>
  <si>
    <t>Компот из свежих яблок</t>
  </si>
  <si>
    <t xml:space="preserve">Всего в обед </t>
  </si>
  <si>
    <t>Всего в Полдник</t>
  </si>
  <si>
    <t>Свекла тушеная</t>
  </si>
  <si>
    <t>Печень (говяжья) тушеная в  соусе сметанном</t>
  </si>
  <si>
    <t>90/90</t>
  </si>
  <si>
    <t>Каша рассыпчатая гречневая</t>
  </si>
  <si>
    <t>2-й  Ужин</t>
  </si>
  <si>
    <t>Йогурт фруктово-ягодный 2,5% жирности</t>
  </si>
  <si>
    <t>1шт</t>
  </si>
  <si>
    <t>Всего в 2 неделю понедельник</t>
  </si>
  <si>
    <t>250/10/10</t>
  </si>
  <si>
    <t>200/80</t>
  </si>
  <si>
    <t>Картофельная запеканка с мясом говядины</t>
  </si>
  <si>
    <t>100/100</t>
  </si>
  <si>
    <t>150/10/10</t>
  </si>
  <si>
    <t>80/150</t>
  </si>
  <si>
    <t>80/50</t>
  </si>
  <si>
    <t>Сок фруктовый</t>
  </si>
  <si>
    <t xml:space="preserve">Каша жид. мол. с крупой (рис)  </t>
  </si>
  <si>
    <t>Итого стоимость на 1 чел.</t>
  </si>
  <si>
    <t>Капуста квашеная</t>
  </si>
  <si>
    <t>Яблоки калиброванные</t>
  </si>
  <si>
    <t>Меню на 2 неделю понедельник  Учащиеся 7-11 лет 11.05.2026             Директор:  Кислюк С.А.</t>
  </si>
  <si>
    <t>Меню на 2 неделю понедельник  11.05.2026    учащиеся старше 12 лет     Директор:  Кислюк С.А.</t>
  </si>
  <si>
    <t>Меню на 2 неделю понедельник дети 3-6 лет  11.05.2026       Директор:  Кислюк С.А.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</si>
</sst>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0" borderId="1" xfId="0" applyFont="1" applyBorder="1"/>
    <xf numFmtId="0" fontId="2" fillId="0" borderId="0" xfId="0" applyFont="1" applyFill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1" xfId="0" applyFont="1" applyFill="1" applyBorder="1"/>
    <xf numFmtId="0" fontId="5" fillId="2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0" xfId="0" applyFont="1" applyFill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/>
    <xf numFmtId="0" fontId="4" fillId="0" borderId="1" xfId="0" applyFont="1" applyBorder="1" applyAlignment="1">
      <alignment horizontal="center" vertical="center"/>
    </xf>
    <xf numFmtId="0" fontId="1" fillId="0" borderId="1" xfId="0" applyFont="1" applyBorder="1"/>
    <xf numFmtId="0" fontId="4" fillId="0" borderId="0" xfId="0" applyFont="1" applyAlignment="1">
      <alignment horizontal="centerContinuous" vertical="center"/>
    </xf>
    <xf numFmtId="0" fontId="4" fillId="2" borderId="0" xfId="0" applyFont="1" applyFill="1" applyAlignment="1">
      <alignment horizontal="centerContinuous" vertical="center"/>
    </xf>
    <xf numFmtId="0" fontId="1" fillId="2" borderId="0" xfId="0" applyFont="1" applyFill="1" applyAlignment="1">
      <alignment horizontal="center"/>
    </xf>
    <xf numFmtId="0" fontId="1" fillId="2" borderId="9" xfId="0" applyFont="1" applyFill="1" applyBorder="1" applyAlignment="1">
      <alignment horizontal="centerContinuous" vertical="center"/>
    </xf>
    <xf numFmtId="0" fontId="1" fillId="2" borderId="0" xfId="0" applyFont="1" applyFill="1" applyAlignment="1">
      <alignment horizontal="centerContinuous" vertical="center"/>
    </xf>
    <xf numFmtId="0" fontId="2" fillId="0" borderId="0" xfId="0" applyFont="1" applyAlignment="1">
      <alignment vertical="center"/>
    </xf>
    <xf numFmtId="0" fontId="7" fillId="0" borderId="1" xfId="0" applyFont="1" applyFill="1" applyBorder="1" applyAlignment="1">
      <alignment horizontal="center"/>
    </xf>
    <xf numFmtId="0" fontId="1" fillId="0" borderId="6" xfId="0" applyFont="1" applyBorder="1"/>
    <xf numFmtId="0" fontId="4" fillId="0" borderId="7" xfId="0" applyFont="1" applyBorder="1"/>
    <xf numFmtId="0" fontId="5" fillId="2" borderId="1" xfId="0" applyFont="1" applyFill="1" applyBorder="1" applyAlignment="1">
      <alignment horizontal="center" vertical="center"/>
    </xf>
    <xf numFmtId="0" fontId="6" fillId="0" borderId="0" xfId="0" applyFont="1" applyFill="1"/>
    <xf numFmtId="0" fontId="1" fillId="0" borderId="1" xfId="0" applyFont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1" fillId="2" borderId="0" xfId="0" applyFont="1" applyFill="1" applyAlignment="1">
      <alignment horizontal="centerContinuous"/>
    </xf>
    <xf numFmtId="0" fontId="4" fillId="2" borderId="1" xfId="0" applyNumberFormat="1" applyFont="1" applyFill="1" applyBorder="1" applyAlignment="1">
      <alignment horizontal="center"/>
    </xf>
    <xf numFmtId="0" fontId="2" fillId="0" borderId="1" xfId="0" applyFont="1" applyFill="1" applyBorder="1"/>
    <xf numFmtId="0" fontId="4" fillId="0" borderId="0" xfId="0" applyFont="1" applyBorder="1" applyAlignment="1">
      <alignment horizontal="center"/>
    </xf>
    <xf numFmtId="0" fontId="1" fillId="0" borderId="0" xfId="0" applyFont="1" applyBorder="1"/>
    <xf numFmtId="0" fontId="1" fillId="2" borderId="0" xfId="0" applyFont="1" applyFill="1" applyBorder="1" applyAlignment="1">
      <alignment horizontal="center"/>
    </xf>
    <xf numFmtId="2" fontId="1" fillId="2" borderId="0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4" fillId="3" borderId="5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4" fillId="0" borderId="5" xfId="0" applyFont="1" applyFill="1" applyBorder="1" applyAlignment="1">
      <alignment horizontal="left"/>
    </xf>
    <xf numFmtId="0" fontId="4" fillId="0" borderId="6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1" fillId="0" borderId="7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0" fontId="7" fillId="2" borderId="6" xfId="0" applyFont="1" applyFill="1" applyBorder="1" applyAlignment="1">
      <alignment horizontal="left"/>
    </xf>
    <xf numFmtId="0" fontId="7" fillId="2" borderId="7" xfId="0" applyFont="1" applyFill="1" applyBorder="1" applyAlignment="1">
      <alignment horizontal="left"/>
    </xf>
    <xf numFmtId="0" fontId="4" fillId="0" borderId="5" xfId="0" applyFont="1" applyFill="1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4" fillId="0" borderId="5" xfId="0" applyFont="1" applyFill="1" applyBorder="1" applyAlignment="1">
      <alignment horizontal="left" wrapText="1"/>
    </xf>
    <xf numFmtId="0" fontId="4" fillId="0" borderId="6" xfId="0" applyFont="1" applyFill="1" applyBorder="1" applyAlignment="1">
      <alignment horizontal="left" wrapText="1"/>
    </xf>
    <xf numFmtId="0" fontId="4" fillId="0" borderId="7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5"/>
  <sheetViews>
    <sheetView tabSelected="1" topLeftCell="A109" zoomScale="110" zoomScaleNormal="110" workbookViewId="0">
      <selection activeCell="B86" sqref="A86:XFD86"/>
    </sheetView>
  </sheetViews>
  <sheetFormatPr defaultRowHeight="15" x14ac:dyDescent="0.25"/>
  <sheetData>
    <row r="1" spans="1:18" ht="15.75" x14ac:dyDescent="0.25">
      <c r="A1" s="21"/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3"/>
    </row>
    <row r="2" spans="1:18" ht="15.75" x14ac:dyDescent="0.25">
      <c r="A2" s="24" t="s">
        <v>68</v>
      </c>
      <c r="B2" s="24"/>
      <c r="C2" s="24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1"/>
    </row>
    <row r="3" spans="1:18" ht="15.75" x14ac:dyDescent="0.25">
      <c r="A3" s="76" t="s">
        <v>0</v>
      </c>
      <c r="B3" s="44" t="s">
        <v>1</v>
      </c>
      <c r="C3" s="45"/>
      <c r="D3" s="46"/>
      <c r="E3" s="50" t="s">
        <v>2</v>
      </c>
      <c r="F3" s="51" t="s">
        <v>3</v>
      </c>
      <c r="G3" s="51"/>
      <c r="H3" s="51"/>
      <c r="I3" s="50" t="s">
        <v>4</v>
      </c>
      <c r="J3" s="2" t="s">
        <v>5</v>
      </c>
      <c r="K3" s="2"/>
      <c r="L3" s="2"/>
      <c r="M3" s="2"/>
      <c r="N3" s="51" t="s">
        <v>6</v>
      </c>
      <c r="O3" s="51"/>
      <c r="P3" s="51"/>
      <c r="Q3" s="51"/>
      <c r="R3" s="1"/>
    </row>
    <row r="4" spans="1:18" ht="15.75" x14ac:dyDescent="0.25">
      <c r="A4" s="76"/>
      <c r="B4" s="47"/>
      <c r="C4" s="48"/>
      <c r="D4" s="49"/>
      <c r="E4" s="50"/>
      <c r="F4" s="2" t="s">
        <v>7</v>
      </c>
      <c r="G4" s="2" t="s">
        <v>8</v>
      </c>
      <c r="H4" s="2" t="s">
        <v>9</v>
      </c>
      <c r="I4" s="50"/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2" t="s">
        <v>15</v>
      </c>
      <c r="P4" s="2" t="s">
        <v>16</v>
      </c>
      <c r="Q4" s="2" t="s">
        <v>17</v>
      </c>
      <c r="R4" s="1"/>
    </row>
    <row r="5" spans="1:18" x14ac:dyDescent="0.25">
      <c r="A5" s="3">
        <v>1</v>
      </c>
      <c r="B5" s="58">
        <v>2</v>
      </c>
      <c r="C5" s="59"/>
      <c r="D5" s="60"/>
      <c r="E5" s="4">
        <v>3</v>
      </c>
      <c r="F5" s="4">
        <v>4</v>
      </c>
      <c r="G5" s="4">
        <v>5</v>
      </c>
      <c r="H5" s="4">
        <v>6</v>
      </c>
      <c r="I5" s="4">
        <v>7</v>
      </c>
      <c r="J5" s="4">
        <v>8</v>
      </c>
      <c r="K5" s="4">
        <v>9</v>
      </c>
      <c r="L5" s="4">
        <v>10</v>
      </c>
      <c r="M5" s="4">
        <v>11</v>
      </c>
      <c r="N5" s="4">
        <v>12</v>
      </c>
      <c r="O5" s="4">
        <v>13</v>
      </c>
      <c r="P5" s="4">
        <v>14</v>
      </c>
      <c r="Q5" s="4">
        <v>15</v>
      </c>
      <c r="R5" s="1"/>
    </row>
    <row r="6" spans="1:18" ht="15.75" x14ac:dyDescent="0.25">
      <c r="A6" s="5"/>
      <c r="B6" s="55" t="s">
        <v>18</v>
      </c>
      <c r="C6" s="56"/>
      <c r="D6" s="57"/>
      <c r="E6" s="6"/>
      <c r="F6" s="7"/>
      <c r="G6" s="7"/>
      <c r="H6" s="7"/>
      <c r="I6" s="6"/>
      <c r="J6" s="7"/>
      <c r="K6" s="7"/>
      <c r="L6" s="7"/>
      <c r="M6" s="7"/>
      <c r="N6" s="7"/>
      <c r="O6" s="7"/>
      <c r="P6" s="7"/>
      <c r="Q6" s="7"/>
      <c r="R6" s="1"/>
    </row>
    <row r="7" spans="1:18" ht="15.75" x14ac:dyDescent="0.25">
      <c r="A7" s="5">
        <v>14</v>
      </c>
      <c r="B7" s="61" t="s">
        <v>20</v>
      </c>
      <c r="C7" s="62"/>
      <c r="D7" s="63"/>
      <c r="E7" s="6">
        <v>10</v>
      </c>
      <c r="F7" s="7">
        <v>7.0000000000000007E-2</v>
      </c>
      <c r="G7" s="7">
        <v>6.86</v>
      </c>
      <c r="H7" s="7">
        <v>0.09</v>
      </c>
      <c r="I7" s="6">
        <v>62</v>
      </c>
      <c r="J7" s="7">
        <v>0</v>
      </c>
      <c r="K7" s="7">
        <v>0</v>
      </c>
      <c r="L7" s="7">
        <v>7.0000000000000007E-2</v>
      </c>
      <c r="M7" s="7">
        <v>0.1</v>
      </c>
      <c r="N7" s="7">
        <v>1.58</v>
      </c>
      <c r="O7" s="7">
        <v>2.2599999999999998</v>
      </c>
      <c r="P7" s="7">
        <v>0.03</v>
      </c>
      <c r="Q7" s="7">
        <v>0.01</v>
      </c>
      <c r="R7" s="1"/>
    </row>
    <row r="8" spans="1:18" ht="15.75" x14ac:dyDescent="0.25">
      <c r="A8" s="5">
        <v>15</v>
      </c>
      <c r="B8" s="61" t="s">
        <v>32</v>
      </c>
      <c r="C8" s="62"/>
      <c r="D8" s="63"/>
      <c r="E8" s="6">
        <v>15</v>
      </c>
      <c r="F8" s="7">
        <v>3.9</v>
      </c>
      <c r="G8" s="7">
        <v>3.98</v>
      </c>
      <c r="H8" s="7">
        <v>0</v>
      </c>
      <c r="I8" s="6">
        <v>51</v>
      </c>
      <c r="J8" s="7">
        <v>0</v>
      </c>
      <c r="K8" s="7">
        <v>0.02</v>
      </c>
      <c r="L8" s="7">
        <v>0.05</v>
      </c>
      <c r="M8" s="7">
        <v>0.02</v>
      </c>
      <c r="N8" s="7">
        <v>105</v>
      </c>
      <c r="O8" s="7">
        <v>60</v>
      </c>
      <c r="P8" s="7">
        <v>100</v>
      </c>
      <c r="Q8" s="7">
        <v>0.2</v>
      </c>
      <c r="R8" s="1"/>
    </row>
    <row r="9" spans="1:18" ht="15.6" customHeight="1" x14ac:dyDescent="0.25">
      <c r="A9" s="5">
        <v>182</v>
      </c>
      <c r="B9" s="64" t="s">
        <v>64</v>
      </c>
      <c r="C9" s="65"/>
      <c r="D9" s="66"/>
      <c r="E9" s="6" t="s">
        <v>19</v>
      </c>
      <c r="F9" s="7">
        <v>3.26</v>
      </c>
      <c r="G9" s="7">
        <v>3.98</v>
      </c>
      <c r="H9" s="7">
        <v>13.41</v>
      </c>
      <c r="I9" s="6">
        <v>106</v>
      </c>
      <c r="J9" s="7">
        <v>0.04</v>
      </c>
      <c r="K9" s="7">
        <v>0.34</v>
      </c>
      <c r="L9" s="7">
        <v>0.02</v>
      </c>
      <c r="M9" s="7">
        <v>7.0000000000000007E-2</v>
      </c>
      <c r="N9" s="7">
        <v>102.06</v>
      </c>
      <c r="O9" s="7">
        <v>92.23</v>
      </c>
      <c r="P9" s="7">
        <v>5.36</v>
      </c>
      <c r="Q9" s="7">
        <v>0.02</v>
      </c>
      <c r="R9" s="1"/>
    </row>
    <row r="10" spans="1:18" ht="15.75" x14ac:dyDescent="0.25">
      <c r="A10" s="14">
        <v>375</v>
      </c>
      <c r="B10" s="61" t="s">
        <v>37</v>
      </c>
      <c r="C10" s="62"/>
      <c r="D10" s="63"/>
      <c r="E10" s="6" t="s">
        <v>38</v>
      </c>
      <c r="F10" s="7">
        <v>1.41</v>
      </c>
      <c r="G10" s="7">
        <v>1.43</v>
      </c>
      <c r="H10" s="7">
        <v>15</v>
      </c>
      <c r="I10" s="6">
        <v>83</v>
      </c>
      <c r="J10" s="7">
        <v>0.01</v>
      </c>
      <c r="K10" s="7">
        <v>0.26</v>
      </c>
      <c r="L10" s="7">
        <v>0.01</v>
      </c>
      <c r="M10" s="7">
        <v>0.1</v>
      </c>
      <c r="N10" s="7">
        <v>40.26</v>
      </c>
      <c r="O10" s="7">
        <v>20.149999999999999</v>
      </c>
      <c r="P10" s="7">
        <v>11.2</v>
      </c>
      <c r="Q10" s="7">
        <v>0.9</v>
      </c>
      <c r="R10" s="1"/>
    </row>
    <row r="11" spans="1:18" ht="15.75" x14ac:dyDescent="0.25">
      <c r="A11" s="5"/>
      <c r="B11" s="8" t="s">
        <v>21</v>
      </c>
      <c r="C11" s="8"/>
      <c r="D11" s="8"/>
      <c r="E11" s="6">
        <v>50</v>
      </c>
      <c r="F11" s="7">
        <v>6.8</v>
      </c>
      <c r="G11" s="7">
        <v>1.28</v>
      </c>
      <c r="H11" s="7">
        <v>29.6</v>
      </c>
      <c r="I11" s="6">
        <v>158</v>
      </c>
      <c r="J11" s="7">
        <v>0.02</v>
      </c>
      <c r="K11" s="7">
        <v>0.4</v>
      </c>
      <c r="L11" s="7">
        <v>0.02</v>
      </c>
      <c r="M11" s="7">
        <v>0.48</v>
      </c>
      <c r="N11" s="7">
        <v>34.4</v>
      </c>
      <c r="O11" s="7">
        <v>71.2</v>
      </c>
      <c r="P11" s="7">
        <v>20</v>
      </c>
      <c r="Q11" s="7">
        <v>0.3</v>
      </c>
      <c r="R11" s="1"/>
    </row>
    <row r="12" spans="1:18" ht="15.75" x14ac:dyDescent="0.25">
      <c r="A12" s="5"/>
      <c r="B12" s="67" t="s">
        <v>22</v>
      </c>
      <c r="C12" s="68"/>
      <c r="D12" s="69"/>
      <c r="E12" s="6">
        <v>20</v>
      </c>
      <c r="F12" s="7">
        <v>2.13</v>
      </c>
      <c r="G12" s="7">
        <v>0.56000000000000005</v>
      </c>
      <c r="H12" s="7">
        <v>13.11</v>
      </c>
      <c r="I12" s="6">
        <v>66</v>
      </c>
      <c r="J12" s="7">
        <v>0.03</v>
      </c>
      <c r="K12" s="7">
        <v>0.06</v>
      </c>
      <c r="L12" s="7">
        <v>0</v>
      </c>
      <c r="M12" s="7">
        <v>0.66</v>
      </c>
      <c r="N12" s="7">
        <v>10.6</v>
      </c>
      <c r="O12" s="7">
        <v>47.4</v>
      </c>
      <c r="P12" s="7">
        <v>14.1</v>
      </c>
      <c r="Q12" s="7">
        <v>1.17</v>
      </c>
      <c r="R12" s="1"/>
    </row>
    <row r="13" spans="1:18" ht="15.75" x14ac:dyDescent="0.25">
      <c r="A13" s="5"/>
      <c r="B13" s="28" t="s">
        <v>23</v>
      </c>
      <c r="C13" s="28"/>
      <c r="D13" s="29"/>
      <c r="E13" s="10">
        <v>620</v>
      </c>
      <c r="F13" s="11">
        <f>SUM(F7:F12)</f>
        <v>17.569999999999997</v>
      </c>
      <c r="G13" s="11">
        <f t="shared" ref="G13:Q13" si="0">SUM(G7:G12)</f>
        <v>18.09</v>
      </c>
      <c r="H13" s="11">
        <f t="shared" si="0"/>
        <v>71.210000000000008</v>
      </c>
      <c r="I13" s="10">
        <f t="shared" si="0"/>
        <v>526</v>
      </c>
      <c r="J13" s="10">
        <f t="shared" si="0"/>
        <v>0.1</v>
      </c>
      <c r="K13" s="10">
        <f t="shared" si="0"/>
        <v>1.08</v>
      </c>
      <c r="L13" s="10">
        <f t="shared" si="0"/>
        <v>0.17</v>
      </c>
      <c r="M13" s="10">
        <f t="shared" si="0"/>
        <v>1.4300000000000002</v>
      </c>
      <c r="N13" s="10">
        <f t="shared" si="0"/>
        <v>293.89999999999998</v>
      </c>
      <c r="O13" s="10">
        <f t="shared" si="0"/>
        <v>293.24</v>
      </c>
      <c r="P13" s="10">
        <f t="shared" si="0"/>
        <v>150.69</v>
      </c>
      <c r="Q13" s="10">
        <f t="shared" si="0"/>
        <v>2.6</v>
      </c>
      <c r="R13" s="1"/>
    </row>
    <row r="14" spans="1:18" ht="15.75" x14ac:dyDescent="0.25">
      <c r="A14" s="5"/>
      <c r="B14" s="55" t="s">
        <v>24</v>
      </c>
      <c r="C14" s="56"/>
      <c r="D14" s="57"/>
      <c r="E14" s="6"/>
      <c r="F14" s="11"/>
      <c r="G14" s="11"/>
      <c r="H14" s="11"/>
      <c r="I14" s="10"/>
      <c r="J14" s="11"/>
      <c r="K14" s="11"/>
      <c r="L14" s="11"/>
      <c r="M14" s="11"/>
      <c r="N14" s="11"/>
      <c r="O14" s="11"/>
      <c r="P14" s="11"/>
      <c r="Q14" s="11"/>
      <c r="R14" s="15"/>
    </row>
    <row r="15" spans="1:18" ht="48.75" customHeight="1" x14ac:dyDescent="0.25">
      <c r="A15" s="19">
        <v>222</v>
      </c>
      <c r="B15" s="70" t="s">
        <v>39</v>
      </c>
      <c r="C15" s="71"/>
      <c r="D15" s="72"/>
      <c r="E15" s="30" t="s">
        <v>40</v>
      </c>
      <c r="F15" s="17">
        <v>12.67</v>
      </c>
      <c r="G15" s="17">
        <v>9.89</v>
      </c>
      <c r="H15" s="17">
        <v>17</v>
      </c>
      <c r="I15" s="16">
        <v>224</v>
      </c>
      <c r="J15" s="17">
        <v>0.04</v>
      </c>
      <c r="K15" s="17">
        <v>0.17</v>
      </c>
      <c r="L15" s="17">
        <v>0.05</v>
      </c>
      <c r="M15" s="17">
        <v>1.5</v>
      </c>
      <c r="N15" s="17">
        <v>126.65</v>
      </c>
      <c r="O15" s="17">
        <v>167.31</v>
      </c>
      <c r="P15" s="17">
        <v>1.1299999999999999</v>
      </c>
      <c r="Q15" s="17">
        <v>0.03</v>
      </c>
      <c r="R15" s="1"/>
    </row>
    <row r="16" spans="1:18" ht="15.75" x14ac:dyDescent="0.25">
      <c r="A16" s="5">
        <v>379</v>
      </c>
      <c r="B16" s="67" t="s">
        <v>41</v>
      </c>
      <c r="C16" s="68"/>
      <c r="D16" s="69"/>
      <c r="E16" s="6">
        <v>200</v>
      </c>
      <c r="F16" s="7">
        <v>6.58</v>
      </c>
      <c r="G16" s="7">
        <v>7.04</v>
      </c>
      <c r="H16" s="7">
        <v>98.25</v>
      </c>
      <c r="I16" s="6">
        <v>430</v>
      </c>
      <c r="J16" s="7">
        <v>0.5</v>
      </c>
      <c r="K16" s="7">
        <v>0.6</v>
      </c>
      <c r="L16" s="7">
        <v>0.06</v>
      </c>
      <c r="M16" s="7">
        <v>0.6</v>
      </c>
      <c r="N16" s="7">
        <v>200.76</v>
      </c>
      <c r="O16" s="7">
        <v>130.65</v>
      </c>
      <c r="P16" s="7">
        <v>20.45</v>
      </c>
      <c r="Q16" s="7">
        <v>0.1</v>
      </c>
      <c r="R16" s="1"/>
    </row>
    <row r="17" spans="1:18" ht="15.75" x14ac:dyDescent="0.25">
      <c r="A17" s="5"/>
      <c r="B17" s="52" t="s">
        <v>26</v>
      </c>
      <c r="C17" s="53"/>
      <c r="D17" s="54"/>
      <c r="E17" s="10">
        <v>480</v>
      </c>
      <c r="F17" s="11">
        <f>SUM(F15:F16)</f>
        <v>19.25</v>
      </c>
      <c r="G17" s="11">
        <f t="shared" ref="G17:Q17" si="1">SUM(G15:G16)</f>
        <v>16.93</v>
      </c>
      <c r="H17" s="11">
        <f t="shared" si="1"/>
        <v>115.25</v>
      </c>
      <c r="I17" s="10">
        <f t="shared" si="1"/>
        <v>654</v>
      </c>
      <c r="J17" s="10">
        <f t="shared" si="1"/>
        <v>0.54</v>
      </c>
      <c r="K17" s="10">
        <f t="shared" si="1"/>
        <v>0.77</v>
      </c>
      <c r="L17" s="10">
        <f t="shared" si="1"/>
        <v>0.11</v>
      </c>
      <c r="M17" s="10">
        <f t="shared" si="1"/>
        <v>2.1</v>
      </c>
      <c r="N17" s="10">
        <f t="shared" si="1"/>
        <v>327.40999999999997</v>
      </c>
      <c r="O17" s="10">
        <f t="shared" si="1"/>
        <v>297.96000000000004</v>
      </c>
      <c r="P17" s="10">
        <f t="shared" si="1"/>
        <v>21.58</v>
      </c>
      <c r="Q17" s="10">
        <f t="shared" si="1"/>
        <v>0.13</v>
      </c>
      <c r="R17" s="1"/>
    </row>
    <row r="18" spans="1:18" ht="15.75" x14ac:dyDescent="0.25">
      <c r="A18" s="5"/>
      <c r="B18" s="55" t="s">
        <v>27</v>
      </c>
      <c r="C18" s="56"/>
      <c r="D18" s="57"/>
      <c r="E18" s="6"/>
      <c r="F18" s="7"/>
      <c r="G18" s="7"/>
      <c r="H18" s="7"/>
      <c r="I18" s="6"/>
      <c r="J18" s="7"/>
      <c r="K18" s="7"/>
      <c r="L18" s="7"/>
      <c r="M18" s="7"/>
      <c r="N18" s="7"/>
      <c r="O18" s="7"/>
      <c r="P18" s="7"/>
      <c r="Q18" s="7"/>
      <c r="R18" s="9"/>
    </row>
    <row r="19" spans="1:18" ht="15.75" x14ac:dyDescent="0.25">
      <c r="A19" s="5">
        <v>47</v>
      </c>
      <c r="B19" s="12" t="s">
        <v>66</v>
      </c>
      <c r="C19" s="12"/>
      <c r="D19" s="12"/>
      <c r="E19" s="6">
        <v>60</v>
      </c>
      <c r="F19" s="7">
        <v>1.6</v>
      </c>
      <c r="G19" s="7">
        <v>4.9000000000000004</v>
      </c>
      <c r="H19" s="7">
        <v>11</v>
      </c>
      <c r="I19" s="6">
        <v>412</v>
      </c>
      <c r="J19" s="7">
        <v>0.01</v>
      </c>
      <c r="K19" s="7">
        <v>12</v>
      </c>
      <c r="L19" s="7">
        <v>0.3</v>
      </c>
      <c r="M19" s="7">
        <v>0.38</v>
      </c>
      <c r="N19" s="7">
        <v>30.6</v>
      </c>
      <c r="O19" s="7">
        <v>20.399999999999999</v>
      </c>
      <c r="P19" s="7">
        <v>10.199999999999999</v>
      </c>
      <c r="Q19" s="7">
        <v>0.78</v>
      </c>
      <c r="R19" s="1"/>
    </row>
    <row r="20" spans="1:18" ht="30.75" customHeight="1" x14ac:dyDescent="0.25">
      <c r="A20" s="5">
        <v>84</v>
      </c>
      <c r="B20" s="83" t="s">
        <v>42</v>
      </c>
      <c r="C20" s="84"/>
      <c r="D20" s="85"/>
      <c r="E20" s="6">
        <v>250</v>
      </c>
      <c r="F20" s="7">
        <v>5.01</v>
      </c>
      <c r="G20" s="7">
        <v>3.68</v>
      </c>
      <c r="H20" s="7">
        <v>17.670000000000002</v>
      </c>
      <c r="I20" s="6">
        <v>126</v>
      </c>
      <c r="J20" s="7">
        <v>0.13</v>
      </c>
      <c r="K20" s="7">
        <v>1.24</v>
      </c>
      <c r="L20" s="7">
        <v>0.03</v>
      </c>
      <c r="M20" s="7">
        <v>1</v>
      </c>
      <c r="N20" s="7">
        <v>45.01</v>
      </c>
      <c r="O20" s="7">
        <v>122.19</v>
      </c>
      <c r="P20" s="7">
        <v>4.6900000000000004</v>
      </c>
      <c r="Q20" s="7">
        <v>0.01</v>
      </c>
      <c r="R20" s="31"/>
    </row>
    <row r="21" spans="1:18" ht="16.5" customHeight="1" x14ac:dyDescent="0.25">
      <c r="A21" s="5">
        <v>284</v>
      </c>
      <c r="B21" s="12" t="s">
        <v>43</v>
      </c>
      <c r="C21" s="8"/>
      <c r="D21" s="8"/>
      <c r="E21" s="13" t="s">
        <v>44</v>
      </c>
      <c r="F21" s="7">
        <v>9.32</v>
      </c>
      <c r="G21" s="7">
        <v>12.23</v>
      </c>
      <c r="H21" s="7">
        <v>18.010000000000002</v>
      </c>
      <c r="I21" s="6">
        <v>219</v>
      </c>
      <c r="J21" s="7">
        <v>0.12</v>
      </c>
      <c r="K21" s="7">
        <v>9.64</v>
      </c>
      <c r="L21" s="7">
        <v>0.01</v>
      </c>
      <c r="M21" s="7">
        <v>1.82</v>
      </c>
      <c r="N21" s="7">
        <v>16.489999999999998</v>
      </c>
      <c r="O21" s="7">
        <v>129.4</v>
      </c>
      <c r="P21" s="7">
        <v>31.98</v>
      </c>
      <c r="Q21" s="7">
        <v>1.91</v>
      </c>
      <c r="R21" s="1"/>
    </row>
    <row r="22" spans="1:18" ht="15.75" x14ac:dyDescent="0.25">
      <c r="A22" s="5">
        <v>342</v>
      </c>
      <c r="B22" s="12" t="s">
        <v>45</v>
      </c>
      <c r="C22" s="8"/>
      <c r="D22" s="8"/>
      <c r="E22" s="6">
        <v>200</v>
      </c>
      <c r="F22" s="7">
        <v>0.76</v>
      </c>
      <c r="G22" s="7">
        <v>0.75</v>
      </c>
      <c r="H22" s="7">
        <v>126.82</v>
      </c>
      <c r="I22" s="6">
        <v>517</v>
      </c>
      <c r="J22" s="7">
        <v>0.05</v>
      </c>
      <c r="K22" s="7">
        <v>30</v>
      </c>
      <c r="L22" s="7">
        <v>0.03</v>
      </c>
      <c r="M22" s="7">
        <v>0.2</v>
      </c>
      <c r="N22" s="7">
        <v>30.96</v>
      </c>
      <c r="O22" s="7">
        <v>19.8</v>
      </c>
      <c r="P22" s="7">
        <v>16.2</v>
      </c>
      <c r="Q22" s="7">
        <v>4.28</v>
      </c>
      <c r="R22" s="1"/>
    </row>
    <row r="23" spans="1:18" ht="15.75" x14ac:dyDescent="0.25">
      <c r="A23" s="5"/>
      <c r="B23" s="12" t="s">
        <v>21</v>
      </c>
      <c r="C23" s="8"/>
      <c r="D23" s="8"/>
      <c r="E23" s="6">
        <v>60</v>
      </c>
      <c r="F23" s="7">
        <v>5.13</v>
      </c>
      <c r="G23" s="7">
        <v>0.93</v>
      </c>
      <c r="H23" s="7">
        <v>24.93</v>
      </c>
      <c r="I23" s="6">
        <v>128</v>
      </c>
      <c r="J23" s="7">
        <v>0.02</v>
      </c>
      <c r="K23" s="7">
        <v>0.5</v>
      </c>
      <c r="L23" s="7">
        <v>0.02</v>
      </c>
      <c r="M23" s="7">
        <v>0.7</v>
      </c>
      <c r="N23" s="7">
        <v>22</v>
      </c>
      <c r="O23" s="7">
        <v>29.33</v>
      </c>
      <c r="P23" s="7">
        <v>7</v>
      </c>
      <c r="Q23" s="7">
        <v>0.02</v>
      </c>
      <c r="R23" s="1"/>
    </row>
    <row r="24" spans="1:18" ht="15.75" x14ac:dyDescent="0.25">
      <c r="A24" s="5"/>
      <c r="B24" s="67" t="s">
        <v>22</v>
      </c>
      <c r="C24" s="68"/>
      <c r="D24" s="69"/>
      <c r="E24" s="6">
        <v>40</v>
      </c>
      <c r="F24" s="7">
        <v>3.4</v>
      </c>
      <c r="G24" s="7">
        <v>0.64</v>
      </c>
      <c r="H24" s="7">
        <v>14.8</v>
      </c>
      <c r="I24" s="6">
        <v>79</v>
      </c>
      <c r="J24" s="7">
        <v>0.11</v>
      </c>
      <c r="K24" s="7">
        <v>0.2</v>
      </c>
      <c r="L24" s="7">
        <v>0.01</v>
      </c>
      <c r="M24" s="7">
        <v>0.67</v>
      </c>
      <c r="N24" s="7">
        <v>17.2</v>
      </c>
      <c r="O24" s="7">
        <v>105.6</v>
      </c>
      <c r="P24" s="7">
        <v>10</v>
      </c>
      <c r="Q24" s="7">
        <v>16</v>
      </c>
      <c r="R24" s="1"/>
    </row>
    <row r="25" spans="1:18" ht="15.75" x14ac:dyDescent="0.25">
      <c r="A25" s="5"/>
      <c r="B25" s="77" t="s">
        <v>46</v>
      </c>
      <c r="C25" s="78"/>
      <c r="D25" s="79"/>
      <c r="E25" s="10">
        <v>1120</v>
      </c>
      <c r="F25" s="11">
        <f>SUM(F19:F24)</f>
        <v>25.22</v>
      </c>
      <c r="G25" s="11">
        <f t="shared" ref="G25:Q25" si="2">SUM(G19:G24)</f>
        <v>23.130000000000003</v>
      </c>
      <c r="H25" s="11">
        <f t="shared" si="2"/>
        <v>213.23000000000002</v>
      </c>
      <c r="I25" s="10">
        <f t="shared" si="2"/>
        <v>1481</v>
      </c>
      <c r="J25" s="10">
        <f t="shared" si="2"/>
        <v>0.44</v>
      </c>
      <c r="K25" s="10">
        <f t="shared" si="2"/>
        <v>53.580000000000005</v>
      </c>
      <c r="L25" s="10">
        <f t="shared" si="2"/>
        <v>0.4</v>
      </c>
      <c r="M25" s="10">
        <f t="shared" si="2"/>
        <v>4.7700000000000005</v>
      </c>
      <c r="N25" s="10">
        <f t="shared" si="2"/>
        <v>162.26</v>
      </c>
      <c r="O25" s="10">
        <f t="shared" si="2"/>
        <v>426.72</v>
      </c>
      <c r="P25" s="10">
        <f t="shared" si="2"/>
        <v>80.070000000000007</v>
      </c>
      <c r="Q25" s="10">
        <f t="shared" si="2"/>
        <v>23</v>
      </c>
      <c r="R25" s="1"/>
    </row>
    <row r="26" spans="1:18" ht="15.75" x14ac:dyDescent="0.25">
      <c r="A26" s="5"/>
      <c r="B26" s="55" t="s">
        <v>34</v>
      </c>
      <c r="C26" s="56"/>
      <c r="D26" s="57"/>
      <c r="E26" s="6"/>
      <c r="F26" s="7"/>
      <c r="G26" s="7"/>
      <c r="H26" s="7"/>
      <c r="I26" s="6"/>
      <c r="J26" s="6"/>
      <c r="K26" s="6"/>
      <c r="L26" s="6"/>
      <c r="M26" s="6"/>
      <c r="N26" s="6"/>
      <c r="O26" s="6"/>
      <c r="P26" s="6"/>
      <c r="Q26" s="6"/>
      <c r="R26" s="1"/>
    </row>
    <row r="27" spans="1:18" ht="15.75" x14ac:dyDescent="0.25">
      <c r="A27" s="5">
        <v>338</v>
      </c>
      <c r="B27" s="12" t="s">
        <v>67</v>
      </c>
      <c r="C27" s="8"/>
      <c r="D27" s="8"/>
      <c r="E27" s="6" t="s">
        <v>25</v>
      </c>
      <c r="F27" s="7">
        <v>0.86</v>
      </c>
      <c r="G27" s="7">
        <v>0.19</v>
      </c>
      <c r="H27" s="7">
        <v>7.37</v>
      </c>
      <c r="I27" s="6">
        <v>35</v>
      </c>
      <c r="J27" s="7">
        <v>0.03</v>
      </c>
      <c r="K27" s="7">
        <v>20</v>
      </c>
      <c r="L27" s="7">
        <v>0.03</v>
      </c>
      <c r="M27" s="7">
        <v>0.4</v>
      </c>
      <c r="N27" s="7">
        <v>20.6</v>
      </c>
      <c r="O27" s="7">
        <v>10.7</v>
      </c>
      <c r="P27" s="7">
        <v>11.7</v>
      </c>
      <c r="Q27" s="7">
        <v>0.27</v>
      </c>
      <c r="R27" s="1"/>
    </row>
    <row r="28" spans="1:18" ht="15.75" x14ac:dyDescent="0.25">
      <c r="A28" s="5"/>
      <c r="B28" s="77" t="s">
        <v>47</v>
      </c>
      <c r="C28" s="78"/>
      <c r="D28" s="79"/>
      <c r="E28" s="10">
        <v>200</v>
      </c>
      <c r="F28" s="11">
        <f>F27</f>
        <v>0.86</v>
      </c>
      <c r="G28" s="11">
        <f>G27</f>
        <v>0.19</v>
      </c>
      <c r="H28" s="11">
        <f>H27</f>
        <v>7.37</v>
      </c>
      <c r="I28" s="10">
        <f>I27</f>
        <v>35</v>
      </c>
      <c r="J28" s="10">
        <f t="shared" ref="J28:Q28" si="3">J27</f>
        <v>0.03</v>
      </c>
      <c r="K28" s="10">
        <f t="shared" si="3"/>
        <v>20</v>
      </c>
      <c r="L28" s="10">
        <f t="shared" si="3"/>
        <v>0.03</v>
      </c>
      <c r="M28" s="10">
        <f t="shared" si="3"/>
        <v>0.4</v>
      </c>
      <c r="N28" s="10">
        <f t="shared" si="3"/>
        <v>20.6</v>
      </c>
      <c r="O28" s="10">
        <f t="shared" si="3"/>
        <v>10.7</v>
      </c>
      <c r="P28" s="10">
        <f t="shared" si="3"/>
        <v>11.7</v>
      </c>
      <c r="Q28" s="10">
        <f t="shared" si="3"/>
        <v>0.27</v>
      </c>
      <c r="R28" s="1"/>
    </row>
    <row r="29" spans="1:18" ht="15.75" x14ac:dyDescent="0.25">
      <c r="A29" s="5"/>
      <c r="B29" s="55" t="s">
        <v>28</v>
      </c>
      <c r="C29" s="56"/>
      <c r="D29" s="57"/>
      <c r="E29" s="6"/>
      <c r="F29" s="11"/>
      <c r="G29" s="11"/>
      <c r="H29" s="11"/>
      <c r="I29" s="10"/>
      <c r="J29" s="11"/>
      <c r="K29" s="11"/>
      <c r="L29" s="11"/>
      <c r="M29" s="11"/>
      <c r="N29" s="11"/>
      <c r="O29" s="11"/>
      <c r="P29" s="11"/>
      <c r="Q29" s="11"/>
      <c r="R29" s="18"/>
    </row>
    <row r="30" spans="1:18" ht="15.75" x14ac:dyDescent="0.25">
      <c r="A30" s="27">
        <v>52</v>
      </c>
      <c r="B30" s="80" t="s">
        <v>48</v>
      </c>
      <c r="C30" s="81"/>
      <c r="D30" s="82"/>
      <c r="E30" s="6">
        <v>60</v>
      </c>
      <c r="F30" s="7">
        <v>0.81</v>
      </c>
      <c r="G30" s="7">
        <v>3.21</v>
      </c>
      <c r="H30" s="7">
        <v>1.02</v>
      </c>
      <c r="I30" s="6">
        <v>51</v>
      </c>
      <c r="J30" s="7">
        <v>0.01</v>
      </c>
      <c r="K30" s="7">
        <v>1</v>
      </c>
      <c r="L30" s="7">
        <v>0.04</v>
      </c>
      <c r="M30" s="7">
        <v>0.06</v>
      </c>
      <c r="N30" s="7">
        <v>18.559999999999999</v>
      </c>
      <c r="O30" s="7">
        <v>21.32</v>
      </c>
      <c r="P30" s="7">
        <v>10.91</v>
      </c>
      <c r="Q30" s="7">
        <v>0.7</v>
      </c>
      <c r="R30" s="26"/>
    </row>
    <row r="31" spans="1:18" ht="48" customHeight="1" x14ac:dyDescent="0.25">
      <c r="A31" s="19">
        <v>261</v>
      </c>
      <c r="B31" s="73" t="s">
        <v>49</v>
      </c>
      <c r="C31" s="74"/>
      <c r="D31" s="75"/>
      <c r="E31" s="16" t="s">
        <v>50</v>
      </c>
      <c r="F31" s="17">
        <v>17.53</v>
      </c>
      <c r="G31" s="17">
        <v>11.96</v>
      </c>
      <c r="H31" s="17">
        <v>11.14</v>
      </c>
      <c r="I31" s="16">
        <v>241</v>
      </c>
      <c r="J31" s="17">
        <v>0.22</v>
      </c>
      <c r="K31" s="17">
        <v>16.489999999999998</v>
      </c>
      <c r="L31" s="17">
        <v>0.6</v>
      </c>
      <c r="M31" s="17">
        <v>1.3</v>
      </c>
      <c r="N31" s="17">
        <v>38.630000000000003</v>
      </c>
      <c r="O31" s="17">
        <v>310.51</v>
      </c>
      <c r="P31" s="17">
        <v>22.29</v>
      </c>
      <c r="Q31" s="17">
        <v>6.69</v>
      </c>
      <c r="R31" s="1"/>
    </row>
    <row r="32" spans="1:18" ht="15.75" x14ac:dyDescent="0.25">
      <c r="A32" s="5">
        <v>171</v>
      </c>
      <c r="B32" s="67" t="s">
        <v>51</v>
      </c>
      <c r="C32" s="68"/>
      <c r="D32" s="69"/>
      <c r="E32" s="6">
        <v>150</v>
      </c>
      <c r="F32" s="7">
        <v>8.4499999999999993</v>
      </c>
      <c r="G32" s="7">
        <v>5.49</v>
      </c>
      <c r="H32" s="7">
        <v>40.17</v>
      </c>
      <c r="I32" s="6">
        <v>244</v>
      </c>
      <c r="J32" s="7">
        <v>0.22</v>
      </c>
      <c r="K32" s="7">
        <v>0</v>
      </c>
      <c r="L32" s="7">
        <v>0.01</v>
      </c>
      <c r="M32" s="7">
        <v>0</v>
      </c>
      <c r="N32" s="7">
        <v>13.29</v>
      </c>
      <c r="O32" s="7">
        <v>185.21</v>
      </c>
      <c r="P32" s="7">
        <v>3.56</v>
      </c>
      <c r="Q32" s="7">
        <v>0.01</v>
      </c>
      <c r="R32" s="1"/>
    </row>
    <row r="33" spans="1:18" ht="15.75" x14ac:dyDescent="0.25">
      <c r="A33" s="5">
        <v>389</v>
      </c>
      <c r="B33" s="61" t="s">
        <v>30</v>
      </c>
      <c r="C33" s="62"/>
      <c r="D33" s="63"/>
      <c r="E33" s="6">
        <v>200</v>
      </c>
      <c r="F33" s="7">
        <v>0.75</v>
      </c>
      <c r="G33" s="7">
        <v>0.08</v>
      </c>
      <c r="H33" s="7">
        <v>20.57</v>
      </c>
      <c r="I33" s="6">
        <v>85</v>
      </c>
      <c r="J33" s="7">
        <v>0.01</v>
      </c>
      <c r="K33" s="7">
        <v>1.01</v>
      </c>
      <c r="L33" s="7">
        <v>0.01</v>
      </c>
      <c r="M33" s="7">
        <v>0.1</v>
      </c>
      <c r="N33" s="7">
        <v>11.12</v>
      </c>
      <c r="O33" s="7">
        <v>15.14</v>
      </c>
      <c r="P33" s="7">
        <v>1.44</v>
      </c>
      <c r="Q33" s="7">
        <v>0.2</v>
      </c>
      <c r="R33" s="1"/>
    </row>
    <row r="34" spans="1:18" ht="15.75" x14ac:dyDescent="0.25">
      <c r="A34" s="5"/>
      <c r="B34" s="61" t="s">
        <v>21</v>
      </c>
      <c r="C34" s="62"/>
      <c r="D34" s="63"/>
      <c r="E34" s="6">
        <v>40</v>
      </c>
      <c r="F34" s="7">
        <v>6.8</v>
      </c>
      <c r="G34" s="7">
        <v>1.28</v>
      </c>
      <c r="H34" s="7">
        <v>29.6</v>
      </c>
      <c r="I34" s="6">
        <v>158</v>
      </c>
      <c r="J34" s="7">
        <v>0.02</v>
      </c>
      <c r="K34" s="7">
        <v>0.4</v>
      </c>
      <c r="L34" s="7">
        <v>0.02</v>
      </c>
      <c r="M34" s="7">
        <v>0.48</v>
      </c>
      <c r="N34" s="7">
        <v>34.4</v>
      </c>
      <c r="O34" s="7">
        <v>71.2</v>
      </c>
      <c r="P34" s="7">
        <v>20</v>
      </c>
      <c r="Q34" s="7">
        <v>0.6</v>
      </c>
      <c r="R34" s="1"/>
    </row>
    <row r="35" spans="1:18" ht="15.75" x14ac:dyDescent="0.25">
      <c r="A35" s="32"/>
      <c r="B35" s="61" t="s">
        <v>22</v>
      </c>
      <c r="C35" s="62"/>
      <c r="D35" s="63"/>
      <c r="E35" s="6">
        <v>20</v>
      </c>
      <c r="F35" s="7">
        <v>3.08</v>
      </c>
      <c r="G35" s="7">
        <v>0.56000000000000005</v>
      </c>
      <c r="H35" s="7">
        <v>14.96</v>
      </c>
      <c r="I35" s="6">
        <v>77</v>
      </c>
      <c r="J35" s="7">
        <v>0.02</v>
      </c>
      <c r="K35" s="7">
        <v>0.2</v>
      </c>
      <c r="L35" s="7">
        <v>0.01</v>
      </c>
      <c r="M35" s="7">
        <v>0.42</v>
      </c>
      <c r="N35" s="7">
        <v>13.2</v>
      </c>
      <c r="O35" s="7">
        <v>27.6</v>
      </c>
      <c r="P35" s="7">
        <v>4</v>
      </c>
      <c r="Q35" s="7">
        <v>1.17</v>
      </c>
      <c r="R35" s="1"/>
    </row>
    <row r="36" spans="1:18" ht="15.75" x14ac:dyDescent="0.25">
      <c r="A36" s="5"/>
      <c r="B36" s="52" t="s">
        <v>35</v>
      </c>
      <c r="C36" s="53"/>
      <c r="D36" s="54"/>
      <c r="E36" s="10">
        <v>820</v>
      </c>
      <c r="F36" s="11">
        <f t="shared" ref="F36:Q36" si="4">SUM(F30:F35)</f>
        <v>37.419999999999995</v>
      </c>
      <c r="G36" s="11">
        <f t="shared" si="4"/>
        <v>22.580000000000002</v>
      </c>
      <c r="H36" s="11">
        <f t="shared" si="4"/>
        <v>117.46000000000001</v>
      </c>
      <c r="I36" s="10">
        <f t="shared" si="4"/>
        <v>856</v>
      </c>
      <c r="J36" s="10">
        <f t="shared" si="4"/>
        <v>0.5</v>
      </c>
      <c r="K36" s="10">
        <f t="shared" si="4"/>
        <v>19.099999999999998</v>
      </c>
      <c r="L36" s="10">
        <f t="shared" si="4"/>
        <v>0.69000000000000006</v>
      </c>
      <c r="M36" s="10">
        <f t="shared" si="4"/>
        <v>2.3600000000000003</v>
      </c>
      <c r="N36" s="10">
        <f t="shared" si="4"/>
        <v>129.19999999999999</v>
      </c>
      <c r="O36" s="10">
        <f t="shared" si="4"/>
        <v>630.98</v>
      </c>
      <c r="P36" s="10">
        <f t="shared" si="4"/>
        <v>62.2</v>
      </c>
      <c r="Q36" s="10">
        <f t="shared" si="4"/>
        <v>9.370000000000001</v>
      </c>
      <c r="R36" s="1"/>
    </row>
    <row r="37" spans="1:18" ht="15.75" x14ac:dyDescent="0.25">
      <c r="A37" s="5"/>
      <c r="B37" s="55" t="s">
        <v>52</v>
      </c>
      <c r="C37" s="56"/>
      <c r="D37" s="57"/>
      <c r="E37" s="10"/>
      <c r="F37" s="11"/>
      <c r="G37" s="11"/>
      <c r="H37" s="11"/>
      <c r="I37" s="10"/>
      <c r="J37" s="10"/>
      <c r="K37" s="10"/>
      <c r="L37" s="10"/>
      <c r="M37" s="10"/>
      <c r="N37" s="10"/>
      <c r="O37" s="10"/>
      <c r="P37" s="10"/>
      <c r="Q37" s="10"/>
      <c r="R37" s="26"/>
    </row>
    <row r="38" spans="1:18" ht="30" customHeight="1" x14ac:dyDescent="0.25">
      <c r="A38" s="19">
        <v>386</v>
      </c>
      <c r="B38" s="73" t="s">
        <v>53</v>
      </c>
      <c r="C38" s="74"/>
      <c r="D38" s="75"/>
      <c r="E38" s="16" t="s">
        <v>54</v>
      </c>
      <c r="F38" s="17">
        <v>2.8</v>
      </c>
      <c r="G38" s="17">
        <v>2.5</v>
      </c>
      <c r="H38" s="17">
        <v>9.1</v>
      </c>
      <c r="I38" s="16">
        <v>71</v>
      </c>
      <c r="J38" s="17">
        <v>0.3</v>
      </c>
      <c r="K38" s="17">
        <v>0.02</v>
      </c>
      <c r="L38" s="17">
        <v>0.02</v>
      </c>
      <c r="M38" s="17">
        <v>0.3</v>
      </c>
      <c r="N38" s="17">
        <v>148</v>
      </c>
      <c r="O38" s="17">
        <v>150</v>
      </c>
      <c r="P38" s="17">
        <v>1</v>
      </c>
      <c r="Q38" s="17">
        <v>0.01</v>
      </c>
      <c r="R38" s="1"/>
    </row>
    <row r="39" spans="1:18" ht="15.75" x14ac:dyDescent="0.25">
      <c r="A39" s="5"/>
      <c r="B39" s="52" t="s">
        <v>31</v>
      </c>
      <c r="C39" s="53"/>
      <c r="D39" s="54"/>
      <c r="E39" s="10">
        <v>200</v>
      </c>
      <c r="F39" s="11">
        <f>F38</f>
        <v>2.8</v>
      </c>
      <c r="G39" s="11">
        <f>G38</f>
        <v>2.5</v>
      </c>
      <c r="H39" s="11">
        <f>H38</f>
        <v>9.1</v>
      </c>
      <c r="I39" s="10">
        <f>I38</f>
        <v>71</v>
      </c>
      <c r="J39" s="10">
        <f t="shared" ref="J39:Q39" si="5">J38</f>
        <v>0.3</v>
      </c>
      <c r="K39" s="10">
        <f t="shared" si="5"/>
        <v>0.02</v>
      </c>
      <c r="L39" s="10">
        <f t="shared" si="5"/>
        <v>0.02</v>
      </c>
      <c r="M39" s="10">
        <f t="shared" si="5"/>
        <v>0.3</v>
      </c>
      <c r="N39" s="10">
        <f t="shared" si="5"/>
        <v>148</v>
      </c>
      <c r="O39" s="10">
        <f t="shared" si="5"/>
        <v>150</v>
      </c>
      <c r="P39" s="10">
        <f t="shared" si="5"/>
        <v>1</v>
      </c>
      <c r="Q39" s="10">
        <f t="shared" si="5"/>
        <v>0.01</v>
      </c>
      <c r="R39" s="1"/>
    </row>
    <row r="40" spans="1:18" ht="15.75" x14ac:dyDescent="0.25">
      <c r="A40" s="5"/>
      <c r="B40" s="20" t="s">
        <v>55</v>
      </c>
      <c r="C40" s="8"/>
      <c r="D40" s="8"/>
      <c r="E40" s="10">
        <f t="shared" ref="E40:Q40" si="6">E13+E17+E25+E28+E36+E39</f>
        <v>3440</v>
      </c>
      <c r="F40" s="11">
        <f t="shared" si="6"/>
        <v>103.11999999999999</v>
      </c>
      <c r="G40" s="11">
        <f t="shared" si="6"/>
        <v>83.42</v>
      </c>
      <c r="H40" s="11">
        <f t="shared" si="6"/>
        <v>533.62000000000012</v>
      </c>
      <c r="I40" s="10">
        <f t="shared" si="6"/>
        <v>3623</v>
      </c>
      <c r="J40" s="10">
        <f t="shared" si="6"/>
        <v>1.9100000000000001</v>
      </c>
      <c r="K40" s="10">
        <f t="shared" si="6"/>
        <v>94.55</v>
      </c>
      <c r="L40" s="10">
        <f t="shared" si="6"/>
        <v>1.4200000000000002</v>
      </c>
      <c r="M40" s="10">
        <f t="shared" si="6"/>
        <v>11.360000000000003</v>
      </c>
      <c r="N40" s="10">
        <f t="shared" si="6"/>
        <v>1081.3699999999999</v>
      </c>
      <c r="O40" s="10">
        <f t="shared" si="6"/>
        <v>1809.6000000000001</v>
      </c>
      <c r="P40" s="10">
        <f t="shared" si="6"/>
        <v>327.23999999999995</v>
      </c>
      <c r="Q40" s="10">
        <f t="shared" si="6"/>
        <v>35.380000000000003</v>
      </c>
      <c r="R40" s="1"/>
    </row>
    <row r="41" spans="1:18" ht="15.75" x14ac:dyDescent="0.25">
      <c r="A41" s="40"/>
      <c r="B41" s="41" t="s">
        <v>65</v>
      </c>
      <c r="C41" s="36"/>
      <c r="D41" s="36"/>
      <c r="E41" s="42">
        <v>379.41</v>
      </c>
      <c r="F41" s="43"/>
      <c r="G41" s="43"/>
      <c r="H41" s="43"/>
      <c r="I41" s="42"/>
      <c r="J41" s="42"/>
      <c r="K41" s="42"/>
      <c r="L41" s="42"/>
      <c r="M41" s="42"/>
      <c r="N41" s="42"/>
      <c r="O41" s="42"/>
      <c r="P41" s="42"/>
      <c r="Q41" s="42"/>
      <c r="R41" s="1"/>
    </row>
    <row r="43" spans="1:18" ht="15.75" x14ac:dyDescent="0.25">
      <c r="A43" s="34"/>
      <c r="B43" s="35"/>
      <c r="C43" s="35"/>
      <c r="D43" s="35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23"/>
    </row>
    <row r="44" spans="1:18" ht="15.75" x14ac:dyDescent="0.25">
      <c r="A44" s="37" t="s">
        <v>69</v>
      </c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1"/>
    </row>
    <row r="45" spans="1:18" ht="15.75" x14ac:dyDescent="0.25">
      <c r="A45" s="76" t="s">
        <v>0</v>
      </c>
      <c r="B45" s="44" t="s">
        <v>1</v>
      </c>
      <c r="C45" s="45"/>
      <c r="D45" s="46"/>
      <c r="E45" s="50" t="s">
        <v>2</v>
      </c>
      <c r="F45" s="51" t="s">
        <v>3</v>
      </c>
      <c r="G45" s="51"/>
      <c r="H45" s="51"/>
      <c r="I45" s="50" t="s">
        <v>4</v>
      </c>
      <c r="J45" s="2" t="s">
        <v>5</v>
      </c>
      <c r="K45" s="2"/>
      <c r="L45" s="2"/>
      <c r="M45" s="2"/>
      <c r="N45" s="51" t="s">
        <v>6</v>
      </c>
      <c r="O45" s="51"/>
      <c r="P45" s="51"/>
      <c r="Q45" s="51"/>
      <c r="R45" s="1"/>
    </row>
    <row r="46" spans="1:18" ht="15.75" x14ac:dyDescent="0.25">
      <c r="A46" s="76"/>
      <c r="B46" s="47"/>
      <c r="C46" s="48"/>
      <c r="D46" s="49"/>
      <c r="E46" s="50"/>
      <c r="F46" s="2" t="s">
        <v>7</v>
      </c>
      <c r="G46" s="2" t="s">
        <v>8</v>
      </c>
      <c r="H46" s="2" t="s">
        <v>9</v>
      </c>
      <c r="I46" s="50"/>
      <c r="J46" s="2" t="s">
        <v>10</v>
      </c>
      <c r="K46" s="2" t="s">
        <v>11</v>
      </c>
      <c r="L46" s="2" t="s">
        <v>12</v>
      </c>
      <c r="M46" s="2" t="s">
        <v>13</v>
      </c>
      <c r="N46" s="2" t="s">
        <v>14</v>
      </c>
      <c r="O46" s="2" t="s">
        <v>15</v>
      </c>
      <c r="P46" s="2" t="s">
        <v>16</v>
      </c>
      <c r="Q46" s="2" t="s">
        <v>17</v>
      </c>
      <c r="R46" s="1"/>
    </row>
    <row r="47" spans="1:18" x14ac:dyDescent="0.25">
      <c r="A47" s="3">
        <v>1</v>
      </c>
      <c r="B47" s="58">
        <v>2</v>
      </c>
      <c r="C47" s="59"/>
      <c r="D47" s="60"/>
      <c r="E47" s="4">
        <v>3</v>
      </c>
      <c r="F47" s="4">
        <v>4</v>
      </c>
      <c r="G47" s="4">
        <v>5</v>
      </c>
      <c r="H47" s="4">
        <v>6</v>
      </c>
      <c r="I47" s="4">
        <v>7</v>
      </c>
      <c r="J47" s="4">
        <v>8</v>
      </c>
      <c r="K47" s="4">
        <v>9</v>
      </c>
      <c r="L47" s="4">
        <v>10</v>
      </c>
      <c r="M47" s="4">
        <v>11</v>
      </c>
      <c r="N47" s="4">
        <v>12</v>
      </c>
      <c r="O47" s="4">
        <v>13</v>
      </c>
      <c r="P47" s="4">
        <v>14</v>
      </c>
      <c r="Q47" s="4">
        <v>15</v>
      </c>
      <c r="R47" s="1"/>
    </row>
    <row r="48" spans="1:18" ht="15.75" x14ac:dyDescent="0.25">
      <c r="A48" s="5"/>
      <c r="B48" s="55" t="s">
        <v>18</v>
      </c>
      <c r="C48" s="56"/>
      <c r="D48" s="57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1"/>
    </row>
    <row r="49" spans="1:18" ht="15.75" x14ac:dyDescent="0.25">
      <c r="A49" s="5">
        <v>14</v>
      </c>
      <c r="B49" s="61" t="s">
        <v>20</v>
      </c>
      <c r="C49" s="62"/>
      <c r="D49" s="63"/>
      <c r="E49" s="6">
        <v>10</v>
      </c>
      <c r="F49" s="6">
        <v>7.0000000000000007E-2</v>
      </c>
      <c r="G49" s="38">
        <v>6.86</v>
      </c>
      <c r="H49" s="6">
        <v>0.09</v>
      </c>
      <c r="I49" s="6">
        <v>62</v>
      </c>
      <c r="J49" s="7">
        <v>0</v>
      </c>
      <c r="K49" s="7">
        <v>0</v>
      </c>
      <c r="L49" s="6">
        <v>7.0000000000000007E-2</v>
      </c>
      <c r="M49" s="6">
        <v>0.1</v>
      </c>
      <c r="N49" s="6">
        <v>1.58</v>
      </c>
      <c r="O49" s="6">
        <v>2.2599999999999998</v>
      </c>
      <c r="P49" s="6">
        <v>0.03</v>
      </c>
      <c r="Q49" s="6">
        <v>0.01</v>
      </c>
      <c r="R49" s="1"/>
    </row>
    <row r="50" spans="1:18" ht="15.75" x14ac:dyDescent="0.25">
      <c r="A50" s="5">
        <v>15</v>
      </c>
      <c r="B50" s="61" t="s">
        <v>32</v>
      </c>
      <c r="C50" s="62"/>
      <c r="D50" s="63"/>
      <c r="E50" s="6">
        <v>15</v>
      </c>
      <c r="F50" s="6">
        <v>3.9</v>
      </c>
      <c r="G50" s="6">
        <v>3.98</v>
      </c>
      <c r="H50" s="7">
        <v>0</v>
      </c>
      <c r="I50" s="6">
        <v>51</v>
      </c>
      <c r="J50" s="7">
        <v>0</v>
      </c>
      <c r="K50" s="6">
        <v>0.02</v>
      </c>
      <c r="L50" s="6">
        <v>0.05</v>
      </c>
      <c r="M50" s="6">
        <v>0.02</v>
      </c>
      <c r="N50" s="6">
        <v>105</v>
      </c>
      <c r="O50" s="6">
        <v>60</v>
      </c>
      <c r="P50" s="7">
        <v>100</v>
      </c>
      <c r="Q50" s="6">
        <v>0.2</v>
      </c>
      <c r="R50" s="1"/>
    </row>
    <row r="51" spans="1:18" ht="15.75" x14ac:dyDescent="0.25">
      <c r="A51" s="5">
        <v>182</v>
      </c>
      <c r="B51" s="61" t="s">
        <v>36</v>
      </c>
      <c r="C51" s="62"/>
      <c r="D51" s="63"/>
      <c r="E51" s="6" t="s">
        <v>56</v>
      </c>
      <c r="F51" s="6">
        <v>3.47</v>
      </c>
      <c r="G51" s="6">
        <v>4.0599999999999996</v>
      </c>
      <c r="H51" s="6">
        <v>14.41</v>
      </c>
      <c r="I51" s="6">
        <v>108</v>
      </c>
      <c r="J51" s="6">
        <v>0.04</v>
      </c>
      <c r="K51" s="6">
        <v>0.52</v>
      </c>
      <c r="L51" s="6">
        <v>0.02</v>
      </c>
      <c r="M51" s="6">
        <v>1</v>
      </c>
      <c r="N51" s="6">
        <v>107.76</v>
      </c>
      <c r="O51" s="6">
        <v>95.23</v>
      </c>
      <c r="P51" s="6">
        <v>5.57</v>
      </c>
      <c r="Q51" s="6">
        <v>0.03</v>
      </c>
      <c r="R51" s="1"/>
    </row>
    <row r="52" spans="1:18" ht="15.75" x14ac:dyDescent="0.25">
      <c r="A52" s="14">
        <v>375</v>
      </c>
      <c r="B52" s="61" t="s">
        <v>37</v>
      </c>
      <c r="C52" s="62"/>
      <c r="D52" s="63"/>
      <c r="E52" s="6" t="s">
        <v>38</v>
      </c>
      <c r="F52" s="6">
        <v>1.41</v>
      </c>
      <c r="G52" s="6">
        <v>1.43</v>
      </c>
      <c r="H52" s="6">
        <v>15</v>
      </c>
      <c r="I52" s="6">
        <v>83</v>
      </c>
      <c r="J52" s="6">
        <v>0.01</v>
      </c>
      <c r="K52" s="6">
        <v>0.26</v>
      </c>
      <c r="L52" s="6">
        <v>0.01</v>
      </c>
      <c r="M52" s="6">
        <v>0.1</v>
      </c>
      <c r="N52" s="6">
        <v>40.26</v>
      </c>
      <c r="O52" s="6">
        <v>20.149999999999999</v>
      </c>
      <c r="P52" s="6">
        <v>11.2</v>
      </c>
      <c r="Q52" s="6">
        <v>0.9</v>
      </c>
      <c r="R52" s="1"/>
    </row>
    <row r="53" spans="1:18" ht="15.75" x14ac:dyDescent="0.25">
      <c r="A53" s="5"/>
      <c r="B53" s="8" t="s">
        <v>21</v>
      </c>
      <c r="C53" s="8"/>
      <c r="D53" s="8"/>
      <c r="E53" s="6">
        <v>60</v>
      </c>
      <c r="F53" s="6">
        <v>6.8</v>
      </c>
      <c r="G53" s="6">
        <v>1.28</v>
      </c>
      <c r="H53" s="6">
        <v>29.6</v>
      </c>
      <c r="I53" s="6">
        <v>158</v>
      </c>
      <c r="J53" s="6">
        <v>0.02</v>
      </c>
      <c r="K53" s="6">
        <v>0.4</v>
      </c>
      <c r="L53" s="6">
        <v>0.02</v>
      </c>
      <c r="M53" s="6">
        <v>0.48</v>
      </c>
      <c r="N53" s="6">
        <v>34.4</v>
      </c>
      <c r="O53" s="6">
        <v>71.2</v>
      </c>
      <c r="P53" s="6">
        <v>20</v>
      </c>
      <c r="Q53" s="6">
        <v>0.3</v>
      </c>
      <c r="R53" s="1"/>
    </row>
    <row r="54" spans="1:18" ht="15.75" x14ac:dyDescent="0.25">
      <c r="A54" s="5"/>
      <c r="B54" s="67" t="s">
        <v>22</v>
      </c>
      <c r="C54" s="68"/>
      <c r="D54" s="69"/>
      <c r="E54" s="6">
        <v>50</v>
      </c>
      <c r="F54" s="6">
        <v>2.13</v>
      </c>
      <c r="G54" s="6">
        <v>0.56000000000000005</v>
      </c>
      <c r="H54" s="6">
        <v>13.11</v>
      </c>
      <c r="I54" s="6">
        <v>66</v>
      </c>
      <c r="J54" s="6">
        <v>0.03</v>
      </c>
      <c r="K54" s="6">
        <v>0.06</v>
      </c>
      <c r="L54" s="6">
        <v>0</v>
      </c>
      <c r="M54" s="6">
        <v>0.66</v>
      </c>
      <c r="N54" s="6">
        <v>10.6</v>
      </c>
      <c r="O54" s="6">
        <v>47.4</v>
      </c>
      <c r="P54" s="6">
        <v>14.1</v>
      </c>
      <c r="Q54" s="6">
        <v>1.17</v>
      </c>
      <c r="R54" s="1"/>
    </row>
    <row r="55" spans="1:18" ht="15.75" x14ac:dyDescent="0.25">
      <c r="A55" s="5"/>
      <c r="B55" s="28" t="s">
        <v>23</v>
      </c>
      <c r="C55" s="28"/>
      <c r="D55" s="29"/>
      <c r="E55" s="10">
        <v>620</v>
      </c>
      <c r="F55" s="10">
        <f>SUM(F49:F54)</f>
        <v>17.779999999999998</v>
      </c>
      <c r="G55" s="10">
        <f t="shared" ref="G55:Q55" si="7">SUM(G49:G54)</f>
        <v>18.169999999999998</v>
      </c>
      <c r="H55" s="10">
        <f t="shared" si="7"/>
        <v>72.210000000000008</v>
      </c>
      <c r="I55" s="10">
        <f t="shared" si="7"/>
        <v>528</v>
      </c>
      <c r="J55" s="10">
        <f t="shared" si="7"/>
        <v>0.1</v>
      </c>
      <c r="K55" s="10">
        <f t="shared" si="7"/>
        <v>1.2600000000000002</v>
      </c>
      <c r="L55" s="10">
        <f t="shared" si="7"/>
        <v>0.17</v>
      </c>
      <c r="M55" s="10">
        <f t="shared" si="7"/>
        <v>2.3600000000000003</v>
      </c>
      <c r="N55" s="10">
        <f t="shared" si="7"/>
        <v>299.60000000000002</v>
      </c>
      <c r="O55" s="10">
        <f t="shared" si="7"/>
        <v>296.24</v>
      </c>
      <c r="P55" s="10">
        <f t="shared" si="7"/>
        <v>150.9</v>
      </c>
      <c r="Q55" s="10">
        <f t="shared" si="7"/>
        <v>2.6100000000000003</v>
      </c>
      <c r="R55" s="1"/>
    </row>
    <row r="56" spans="1:18" ht="15.75" x14ac:dyDescent="0.25">
      <c r="A56" s="5"/>
      <c r="B56" s="55" t="s">
        <v>24</v>
      </c>
      <c r="C56" s="56"/>
      <c r="D56" s="57"/>
      <c r="E56" s="6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5"/>
    </row>
    <row r="57" spans="1:18" ht="45.6" customHeight="1" x14ac:dyDescent="0.25">
      <c r="A57" s="19">
        <v>222</v>
      </c>
      <c r="B57" s="70" t="s">
        <v>39</v>
      </c>
      <c r="C57" s="71"/>
      <c r="D57" s="72"/>
      <c r="E57" s="30" t="s">
        <v>57</v>
      </c>
      <c r="F57" s="16">
        <v>13.68</v>
      </c>
      <c r="G57" s="16">
        <v>10.87</v>
      </c>
      <c r="H57" s="16">
        <v>20</v>
      </c>
      <c r="I57" s="16">
        <v>233</v>
      </c>
      <c r="J57" s="16">
        <v>0.04</v>
      </c>
      <c r="K57" s="16">
        <v>0.17</v>
      </c>
      <c r="L57" s="16">
        <v>0.05</v>
      </c>
      <c r="M57" s="16">
        <v>1.5</v>
      </c>
      <c r="N57" s="16">
        <v>129.56</v>
      </c>
      <c r="O57" s="16">
        <v>176.51</v>
      </c>
      <c r="P57" s="16">
        <v>1.35</v>
      </c>
      <c r="Q57" s="16">
        <v>0.05</v>
      </c>
      <c r="R57" s="1"/>
    </row>
    <row r="58" spans="1:18" ht="15.75" x14ac:dyDescent="0.25">
      <c r="A58" s="5">
        <v>379</v>
      </c>
      <c r="B58" s="67" t="s">
        <v>41</v>
      </c>
      <c r="C58" s="68"/>
      <c r="D58" s="69"/>
      <c r="E58" s="6">
        <v>200</v>
      </c>
      <c r="F58" s="6">
        <v>6.58</v>
      </c>
      <c r="G58" s="6">
        <v>7.04</v>
      </c>
      <c r="H58" s="6">
        <v>98.25</v>
      </c>
      <c r="I58" s="6">
        <v>430</v>
      </c>
      <c r="J58" s="6">
        <v>0.5</v>
      </c>
      <c r="K58" s="6">
        <v>0.6</v>
      </c>
      <c r="L58" s="6">
        <v>0.06</v>
      </c>
      <c r="M58" s="6">
        <v>0.6</v>
      </c>
      <c r="N58" s="6">
        <v>200.76</v>
      </c>
      <c r="O58" s="6">
        <v>130.65</v>
      </c>
      <c r="P58" s="6">
        <v>20.45</v>
      </c>
      <c r="Q58" s="6">
        <v>0.1</v>
      </c>
      <c r="R58" s="1"/>
    </row>
    <row r="59" spans="1:18" ht="15.75" x14ac:dyDescent="0.25">
      <c r="A59" s="5"/>
      <c r="B59" s="52" t="s">
        <v>33</v>
      </c>
      <c r="C59" s="53"/>
      <c r="D59" s="54"/>
      <c r="E59" s="10">
        <v>480</v>
      </c>
      <c r="F59" s="10">
        <f>SUM(F57:F58)</f>
        <v>20.259999999999998</v>
      </c>
      <c r="G59" s="10">
        <f t="shared" ref="G59:Q59" si="8">SUM(G57:G58)</f>
        <v>17.91</v>
      </c>
      <c r="H59" s="10">
        <f t="shared" si="8"/>
        <v>118.25</v>
      </c>
      <c r="I59" s="10">
        <f t="shared" si="8"/>
        <v>663</v>
      </c>
      <c r="J59" s="10">
        <f t="shared" si="8"/>
        <v>0.54</v>
      </c>
      <c r="K59" s="10">
        <f t="shared" si="8"/>
        <v>0.77</v>
      </c>
      <c r="L59" s="10">
        <f t="shared" si="8"/>
        <v>0.11</v>
      </c>
      <c r="M59" s="10">
        <f t="shared" si="8"/>
        <v>2.1</v>
      </c>
      <c r="N59" s="10">
        <f t="shared" si="8"/>
        <v>330.32</v>
      </c>
      <c r="O59" s="10">
        <f t="shared" si="8"/>
        <v>307.15999999999997</v>
      </c>
      <c r="P59" s="10">
        <f t="shared" si="8"/>
        <v>21.8</v>
      </c>
      <c r="Q59" s="10">
        <f t="shared" si="8"/>
        <v>0.15000000000000002</v>
      </c>
      <c r="R59" s="1"/>
    </row>
    <row r="60" spans="1:18" ht="15.75" x14ac:dyDescent="0.25">
      <c r="A60" s="5"/>
      <c r="B60" s="55" t="s">
        <v>27</v>
      </c>
      <c r="C60" s="56"/>
      <c r="D60" s="57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9"/>
    </row>
    <row r="61" spans="1:18" ht="15.75" x14ac:dyDescent="0.25">
      <c r="A61" s="5">
        <v>47</v>
      </c>
      <c r="B61" s="12" t="s">
        <v>66</v>
      </c>
      <c r="C61" s="12"/>
      <c r="D61" s="12"/>
      <c r="E61" s="6">
        <v>100</v>
      </c>
      <c r="F61" s="6">
        <v>1.6</v>
      </c>
      <c r="G61" s="6">
        <v>4.9000000000000004</v>
      </c>
      <c r="H61" s="6">
        <v>11</v>
      </c>
      <c r="I61" s="6">
        <v>412</v>
      </c>
      <c r="J61" s="6">
        <v>0.01</v>
      </c>
      <c r="K61" s="6">
        <v>12</v>
      </c>
      <c r="L61" s="6">
        <v>0.3</v>
      </c>
      <c r="M61" s="6">
        <v>0.38</v>
      </c>
      <c r="N61" s="6">
        <v>30.6</v>
      </c>
      <c r="O61" s="6">
        <v>20.399999999999999</v>
      </c>
      <c r="P61" s="6">
        <v>10.199999999999999</v>
      </c>
      <c r="Q61" s="6">
        <v>0.78</v>
      </c>
      <c r="R61" s="1"/>
    </row>
    <row r="62" spans="1:18" ht="34.5" customHeight="1" x14ac:dyDescent="0.25">
      <c r="A62" s="5">
        <v>102</v>
      </c>
      <c r="B62" s="83" t="s">
        <v>42</v>
      </c>
      <c r="C62" s="84"/>
      <c r="D62" s="85"/>
      <c r="E62" s="6">
        <v>300</v>
      </c>
      <c r="F62" s="6">
        <v>5.23</v>
      </c>
      <c r="G62" s="6">
        <v>3.99</v>
      </c>
      <c r="H62" s="6">
        <v>17.72</v>
      </c>
      <c r="I62" s="6">
        <v>128</v>
      </c>
      <c r="J62" s="6">
        <v>0.13</v>
      </c>
      <c r="K62" s="6">
        <v>2</v>
      </c>
      <c r="L62" s="6">
        <v>0.03</v>
      </c>
      <c r="M62" s="6">
        <v>1</v>
      </c>
      <c r="N62" s="6">
        <v>45.28</v>
      </c>
      <c r="O62" s="6">
        <v>122.19</v>
      </c>
      <c r="P62" s="6">
        <v>4.6900000000000004</v>
      </c>
      <c r="Q62" s="6">
        <v>0.01</v>
      </c>
      <c r="R62" s="31"/>
    </row>
    <row r="63" spans="1:18" ht="15.75" x14ac:dyDescent="0.25">
      <c r="A63" s="5">
        <v>284</v>
      </c>
      <c r="B63" s="12" t="s">
        <v>58</v>
      </c>
      <c r="C63" s="8"/>
      <c r="D63" s="8"/>
      <c r="E63" s="13" t="s">
        <v>29</v>
      </c>
      <c r="F63" s="6">
        <v>9.32</v>
      </c>
      <c r="G63" s="6">
        <v>12.23</v>
      </c>
      <c r="H63" s="6">
        <v>18.010000000000002</v>
      </c>
      <c r="I63" s="6">
        <v>219</v>
      </c>
      <c r="J63" s="6">
        <v>0.12</v>
      </c>
      <c r="K63" s="6">
        <v>9.64</v>
      </c>
      <c r="L63" s="6">
        <v>0.01</v>
      </c>
      <c r="M63" s="6">
        <v>1.82</v>
      </c>
      <c r="N63" s="6">
        <v>16.489999999999998</v>
      </c>
      <c r="O63" s="6">
        <v>129.4</v>
      </c>
      <c r="P63" s="6">
        <v>31.98</v>
      </c>
      <c r="Q63" s="6">
        <v>1.91</v>
      </c>
      <c r="R63" s="1"/>
    </row>
    <row r="64" spans="1:18" ht="15.75" x14ac:dyDescent="0.25">
      <c r="A64" s="5">
        <v>342</v>
      </c>
      <c r="B64" s="12" t="s">
        <v>45</v>
      </c>
      <c r="C64" s="8"/>
      <c r="D64" s="8"/>
      <c r="E64" s="6">
        <v>200</v>
      </c>
      <c r="F64" s="6">
        <v>0.76</v>
      </c>
      <c r="G64" s="6">
        <v>0.75</v>
      </c>
      <c r="H64" s="6">
        <v>126.82</v>
      </c>
      <c r="I64" s="6">
        <v>517</v>
      </c>
      <c r="J64" s="6">
        <v>0.05</v>
      </c>
      <c r="K64" s="6">
        <v>30</v>
      </c>
      <c r="L64" s="6">
        <v>0.03</v>
      </c>
      <c r="M64" s="6">
        <v>0.2</v>
      </c>
      <c r="N64" s="6">
        <v>30.96</v>
      </c>
      <c r="O64" s="6">
        <v>19.8</v>
      </c>
      <c r="P64" s="6">
        <v>16.2</v>
      </c>
      <c r="Q64" s="6">
        <v>4.28</v>
      </c>
      <c r="R64" s="1"/>
    </row>
    <row r="65" spans="1:18" ht="15.75" x14ac:dyDescent="0.25">
      <c r="A65" s="5"/>
      <c r="B65" s="12" t="s">
        <v>21</v>
      </c>
      <c r="C65" s="8"/>
      <c r="D65" s="8"/>
      <c r="E65" s="6">
        <v>80</v>
      </c>
      <c r="F65" s="6">
        <v>5.13</v>
      </c>
      <c r="G65" s="6">
        <v>0.93</v>
      </c>
      <c r="H65" s="6">
        <v>24.93</v>
      </c>
      <c r="I65" s="6">
        <v>128</v>
      </c>
      <c r="J65" s="6">
        <v>0.02</v>
      </c>
      <c r="K65" s="6">
        <v>0.5</v>
      </c>
      <c r="L65" s="6">
        <v>0.02</v>
      </c>
      <c r="M65" s="6">
        <v>0.7</v>
      </c>
      <c r="N65" s="6">
        <v>22</v>
      </c>
      <c r="O65" s="6">
        <v>29.33</v>
      </c>
      <c r="P65" s="6">
        <v>7</v>
      </c>
      <c r="Q65" s="6">
        <v>0.02</v>
      </c>
      <c r="R65" s="1"/>
    </row>
    <row r="66" spans="1:18" ht="15.75" x14ac:dyDescent="0.25">
      <c r="A66" s="5"/>
      <c r="B66" s="67" t="s">
        <v>22</v>
      </c>
      <c r="C66" s="68"/>
      <c r="D66" s="69"/>
      <c r="E66" s="6">
        <v>50</v>
      </c>
      <c r="F66" s="6">
        <v>3.4</v>
      </c>
      <c r="G66" s="6">
        <v>0.64</v>
      </c>
      <c r="H66" s="6">
        <v>14.8</v>
      </c>
      <c r="I66" s="6">
        <v>79</v>
      </c>
      <c r="J66" s="6">
        <v>0.11</v>
      </c>
      <c r="K66" s="6">
        <v>0.2</v>
      </c>
      <c r="L66" s="6">
        <v>0.01</v>
      </c>
      <c r="M66" s="6">
        <v>0.67</v>
      </c>
      <c r="N66" s="6">
        <v>17.2</v>
      </c>
      <c r="O66" s="6">
        <v>105.6</v>
      </c>
      <c r="P66" s="6">
        <v>10</v>
      </c>
      <c r="Q66" s="7">
        <v>16</v>
      </c>
      <c r="R66" s="1"/>
    </row>
    <row r="67" spans="1:18" ht="15.75" x14ac:dyDescent="0.25">
      <c r="A67" s="5"/>
      <c r="B67" s="77" t="s">
        <v>46</v>
      </c>
      <c r="C67" s="78"/>
      <c r="D67" s="79"/>
      <c r="E67" s="10">
        <v>1130</v>
      </c>
      <c r="F67" s="10">
        <f>SUM(F61:F66)</f>
        <v>25.439999999999998</v>
      </c>
      <c r="G67" s="10">
        <f t="shared" ref="G67:Q67" si="9">SUM(G61:G66)</f>
        <v>23.44</v>
      </c>
      <c r="H67" s="10">
        <f t="shared" si="9"/>
        <v>213.28000000000003</v>
      </c>
      <c r="I67" s="10">
        <f t="shared" si="9"/>
        <v>1483</v>
      </c>
      <c r="J67" s="10">
        <f t="shared" si="9"/>
        <v>0.44</v>
      </c>
      <c r="K67" s="10">
        <f t="shared" si="9"/>
        <v>54.34</v>
      </c>
      <c r="L67" s="10">
        <f t="shared" si="9"/>
        <v>0.4</v>
      </c>
      <c r="M67" s="10">
        <f t="shared" si="9"/>
        <v>4.7700000000000005</v>
      </c>
      <c r="N67" s="10">
        <f t="shared" si="9"/>
        <v>162.52999999999997</v>
      </c>
      <c r="O67" s="10">
        <f t="shared" si="9"/>
        <v>426.72</v>
      </c>
      <c r="P67" s="10">
        <f t="shared" si="9"/>
        <v>80.070000000000007</v>
      </c>
      <c r="Q67" s="10">
        <f t="shared" si="9"/>
        <v>23</v>
      </c>
      <c r="R67" s="1"/>
    </row>
    <row r="68" spans="1:18" ht="15.75" x14ac:dyDescent="0.25">
      <c r="A68" s="5"/>
      <c r="B68" s="55" t="s">
        <v>34</v>
      </c>
      <c r="C68" s="56"/>
      <c r="D68" s="57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1"/>
    </row>
    <row r="69" spans="1:18" ht="15.75" x14ac:dyDescent="0.25">
      <c r="A69" s="5">
        <v>338</v>
      </c>
      <c r="B69" s="12" t="s">
        <v>67</v>
      </c>
      <c r="C69" s="8"/>
      <c r="D69" s="8"/>
      <c r="E69" s="6" t="s">
        <v>25</v>
      </c>
      <c r="F69" s="6">
        <v>0.86</v>
      </c>
      <c r="G69" s="6">
        <v>0.19</v>
      </c>
      <c r="H69" s="6">
        <v>7.37</v>
      </c>
      <c r="I69" s="6">
        <v>35</v>
      </c>
      <c r="J69" s="6">
        <v>0.03</v>
      </c>
      <c r="K69" s="6">
        <v>20</v>
      </c>
      <c r="L69" s="6">
        <v>0.03</v>
      </c>
      <c r="M69" s="6">
        <v>0.4</v>
      </c>
      <c r="N69" s="6">
        <v>20.6</v>
      </c>
      <c r="O69" s="6">
        <v>10.7</v>
      </c>
      <c r="P69" s="6">
        <v>11.7</v>
      </c>
      <c r="Q69" s="6">
        <v>0.27</v>
      </c>
      <c r="R69" s="1"/>
    </row>
    <row r="70" spans="1:18" ht="15.75" x14ac:dyDescent="0.25">
      <c r="A70" s="5"/>
      <c r="B70" s="77" t="s">
        <v>47</v>
      </c>
      <c r="C70" s="78"/>
      <c r="D70" s="79"/>
      <c r="E70" s="10">
        <v>200</v>
      </c>
      <c r="F70" s="10">
        <f>F69</f>
        <v>0.86</v>
      </c>
      <c r="G70" s="10">
        <f>G69</f>
        <v>0.19</v>
      </c>
      <c r="H70" s="10">
        <f>H69</f>
        <v>7.37</v>
      </c>
      <c r="I70" s="10">
        <f>I69</f>
        <v>35</v>
      </c>
      <c r="J70" s="10">
        <f t="shared" ref="J70:Q70" si="10">J69</f>
        <v>0.03</v>
      </c>
      <c r="K70" s="10">
        <f t="shared" si="10"/>
        <v>20</v>
      </c>
      <c r="L70" s="10">
        <f t="shared" si="10"/>
        <v>0.03</v>
      </c>
      <c r="M70" s="10">
        <f t="shared" si="10"/>
        <v>0.4</v>
      </c>
      <c r="N70" s="10">
        <f t="shared" si="10"/>
        <v>20.6</v>
      </c>
      <c r="O70" s="10">
        <f t="shared" si="10"/>
        <v>10.7</v>
      </c>
      <c r="P70" s="10">
        <f t="shared" si="10"/>
        <v>11.7</v>
      </c>
      <c r="Q70" s="10">
        <f t="shared" si="10"/>
        <v>0.27</v>
      </c>
      <c r="R70" s="1"/>
    </row>
    <row r="71" spans="1:18" ht="15.75" x14ac:dyDescent="0.25">
      <c r="A71" s="5"/>
      <c r="B71" s="55" t="s">
        <v>28</v>
      </c>
      <c r="C71" s="56"/>
      <c r="D71" s="57"/>
      <c r="E71" s="6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"/>
    </row>
    <row r="72" spans="1:18" ht="15.75" x14ac:dyDescent="0.25">
      <c r="A72" s="5">
        <v>14</v>
      </c>
      <c r="B72" s="61" t="s">
        <v>20</v>
      </c>
      <c r="C72" s="62"/>
      <c r="D72" s="63"/>
      <c r="E72" s="6">
        <v>10</v>
      </c>
      <c r="F72" s="6">
        <v>7.0000000000000007E-2</v>
      </c>
      <c r="G72" s="6">
        <v>6.86</v>
      </c>
      <c r="H72" s="6">
        <v>0.09</v>
      </c>
      <c r="I72" s="6">
        <v>62</v>
      </c>
      <c r="J72" s="7">
        <v>0</v>
      </c>
      <c r="K72" s="7">
        <v>0</v>
      </c>
      <c r="L72" s="6">
        <v>7.0000000000000007E-2</v>
      </c>
      <c r="M72" s="6">
        <v>0.1</v>
      </c>
      <c r="N72" s="6">
        <v>1.58</v>
      </c>
      <c r="O72" s="6">
        <v>2.2599999999999998</v>
      </c>
      <c r="P72" s="6">
        <v>0.03</v>
      </c>
      <c r="Q72" s="6">
        <v>0.01</v>
      </c>
      <c r="R72" s="18"/>
    </row>
    <row r="73" spans="1:18" ht="15.75" x14ac:dyDescent="0.25">
      <c r="A73" s="27">
        <v>52</v>
      </c>
      <c r="B73" s="80" t="s">
        <v>48</v>
      </c>
      <c r="C73" s="81"/>
      <c r="D73" s="82"/>
      <c r="E73" s="6">
        <v>100</v>
      </c>
      <c r="F73" s="6">
        <v>0.81</v>
      </c>
      <c r="G73" s="6">
        <v>3.21</v>
      </c>
      <c r="H73" s="6">
        <v>1.02</v>
      </c>
      <c r="I73" s="6">
        <v>51</v>
      </c>
      <c r="J73" s="6">
        <v>0.01</v>
      </c>
      <c r="K73" s="6">
        <v>1</v>
      </c>
      <c r="L73" s="6">
        <v>0.04</v>
      </c>
      <c r="M73" s="6">
        <v>0.06</v>
      </c>
      <c r="N73" s="6">
        <v>18.559999999999999</v>
      </c>
      <c r="O73" s="6">
        <v>21.32</v>
      </c>
      <c r="P73" s="6">
        <v>10.91</v>
      </c>
      <c r="Q73" s="6">
        <v>0.7</v>
      </c>
      <c r="R73" s="26"/>
    </row>
    <row r="74" spans="1:18" ht="51" customHeight="1" x14ac:dyDescent="0.25">
      <c r="A74" s="19">
        <v>261</v>
      </c>
      <c r="B74" s="73" t="s">
        <v>49</v>
      </c>
      <c r="C74" s="74"/>
      <c r="D74" s="75"/>
      <c r="E74" s="16" t="s">
        <v>59</v>
      </c>
      <c r="F74" s="16">
        <v>17.53</v>
      </c>
      <c r="G74" s="16">
        <v>11.96</v>
      </c>
      <c r="H74" s="16">
        <v>11.14</v>
      </c>
      <c r="I74" s="16">
        <v>241</v>
      </c>
      <c r="J74" s="16">
        <v>0.22</v>
      </c>
      <c r="K74" s="16">
        <v>16.489999999999998</v>
      </c>
      <c r="L74" s="16">
        <v>0.6</v>
      </c>
      <c r="M74" s="16">
        <v>1.3</v>
      </c>
      <c r="N74" s="16">
        <v>38.630000000000003</v>
      </c>
      <c r="O74" s="16">
        <v>310.51</v>
      </c>
      <c r="P74" s="16">
        <v>22.29</v>
      </c>
      <c r="Q74" s="16">
        <v>6.69</v>
      </c>
      <c r="R74" s="1"/>
    </row>
    <row r="75" spans="1:18" ht="15.75" x14ac:dyDescent="0.25">
      <c r="A75" s="5">
        <v>171</v>
      </c>
      <c r="B75" s="67" t="s">
        <v>51</v>
      </c>
      <c r="C75" s="68"/>
      <c r="D75" s="69"/>
      <c r="E75" s="6">
        <v>200</v>
      </c>
      <c r="F75" s="6">
        <v>8.4499999999999993</v>
      </c>
      <c r="G75" s="6">
        <v>5.49</v>
      </c>
      <c r="H75" s="6">
        <v>40.17</v>
      </c>
      <c r="I75" s="6">
        <v>244</v>
      </c>
      <c r="J75" s="6">
        <v>0.22</v>
      </c>
      <c r="K75" s="7">
        <v>0</v>
      </c>
      <c r="L75" s="6">
        <v>0.01</v>
      </c>
      <c r="M75" s="7">
        <v>0</v>
      </c>
      <c r="N75" s="6">
        <v>13.29</v>
      </c>
      <c r="O75" s="6">
        <v>185.21</v>
      </c>
      <c r="P75" s="6">
        <v>3.56</v>
      </c>
      <c r="Q75" s="6">
        <v>0.01</v>
      </c>
      <c r="R75" s="1"/>
    </row>
    <row r="76" spans="1:18" ht="15.75" x14ac:dyDescent="0.25">
      <c r="A76" s="5">
        <v>389</v>
      </c>
      <c r="B76" s="61" t="s">
        <v>30</v>
      </c>
      <c r="C76" s="62"/>
      <c r="D76" s="63"/>
      <c r="E76" s="6">
        <v>200</v>
      </c>
      <c r="F76" s="6">
        <v>0.75</v>
      </c>
      <c r="G76" s="6">
        <v>0.08</v>
      </c>
      <c r="H76" s="6">
        <v>20.57</v>
      </c>
      <c r="I76" s="6">
        <v>85</v>
      </c>
      <c r="J76" s="6">
        <v>0.01</v>
      </c>
      <c r="K76" s="6">
        <v>1.01</v>
      </c>
      <c r="L76" s="6">
        <v>0.01</v>
      </c>
      <c r="M76" s="6">
        <v>0.1</v>
      </c>
      <c r="N76" s="6">
        <v>11.12</v>
      </c>
      <c r="O76" s="6">
        <v>15.14</v>
      </c>
      <c r="P76" s="6">
        <v>1.44</v>
      </c>
      <c r="Q76" s="6">
        <v>0.2</v>
      </c>
      <c r="R76" s="1"/>
    </row>
    <row r="77" spans="1:18" ht="15.75" x14ac:dyDescent="0.25">
      <c r="A77" s="5"/>
      <c r="B77" s="61" t="s">
        <v>21</v>
      </c>
      <c r="C77" s="62"/>
      <c r="D77" s="63"/>
      <c r="E77" s="6">
        <v>60</v>
      </c>
      <c r="F77" s="6">
        <v>6.8</v>
      </c>
      <c r="G77" s="6">
        <v>1.28</v>
      </c>
      <c r="H77" s="6">
        <v>29.6</v>
      </c>
      <c r="I77" s="6">
        <v>158</v>
      </c>
      <c r="J77" s="6">
        <v>0.02</v>
      </c>
      <c r="K77" s="6">
        <v>0.4</v>
      </c>
      <c r="L77" s="6">
        <v>0.02</v>
      </c>
      <c r="M77" s="6">
        <v>0.48</v>
      </c>
      <c r="N77" s="6">
        <v>34.4</v>
      </c>
      <c r="O77" s="6">
        <v>71.2</v>
      </c>
      <c r="P77" s="6">
        <v>20</v>
      </c>
      <c r="Q77" s="6">
        <v>0.6</v>
      </c>
      <c r="R77" s="1"/>
    </row>
    <row r="78" spans="1:18" ht="15.75" x14ac:dyDescent="0.25">
      <c r="A78" s="32"/>
      <c r="B78" s="61" t="s">
        <v>22</v>
      </c>
      <c r="C78" s="62"/>
      <c r="D78" s="63"/>
      <c r="E78" s="6">
        <v>20</v>
      </c>
      <c r="F78" s="6">
        <v>3.08</v>
      </c>
      <c r="G78" s="6">
        <v>0.56000000000000005</v>
      </c>
      <c r="H78" s="6">
        <v>14.96</v>
      </c>
      <c r="I78" s="6">
        <v>77</v>
      </c>
      <c r="J78" s="6">
        <v>0.02</v>
      </c>
      <c r="K78" s="6">
        <v>0.2</v>
      </c>
      <c r="L78" s="6">
        <v>0.01</v>
      </c>
      <c r="M78" s="6">
        <v>0.42</v>
      </c>
      <c r="N78" s="6">
        <v>13.2</v>
      </c>
      <c r="O78" s="6">
        <v>27.6</v>
      </c>
      <c r="P78" s="6">
        <v>4</v>
      </c>
      <c r="Q78" s="6">
        <v>1.17</v>
      </c>
      <c r="R78" s="1"/>
    </row>
    <row r="79" spans="1:18" ht="15.75" x14ac:dyDescent="0.25">
      <c r="A79" s="5"/>
      <c r="B79" s="52" t="s">
        <v>35</v>
      </c>
      <c r="C79" s="53"/>
      <c r="D79" s="54"/>
      <c r="E79" s="10">
        <v>790</v>
      </c>
      <c r="F79" s="10">
        <f>SUM(F72:F78)</f>
        <v>37.489999999999995</v>
      </c>
      <c r="G79" s="10">
        <f t="shared" ref="G79:Q79" si="11">SUM(G72:G78)</f>
        <v>29.44</v>
      </c>
      <c r="H79" s="10">
        <f t="shared" si="11"/>
        <v>117.55000000000001</v>
      </c>
      <c r="I79" s="10">
        <f t="shared" si="11"/>
        <v>918</v>
      </c>
      <c r="J79" s="10">
        <f t="shared" si="11"/>
        <v>0.5</v>
      </c>
      <c r="K79" s="10">
        <f t="shared" si="11"/>
        <v>19.099999999999998</v>
      </c>
      <c r="L79" s="10">
        <f t="shared" si="11"/>
        <v>0.76</v>
      </c>
      <c r="M79" s="10">
        <f t="shared" si="11"/>
        <v>2.46</v>
      </c>
      <c r="N79" s="10">
        <f t="shared" si="11"/>
        <v>130.78</v>
      </c>
      <c r="O79" s="10">
        <f t="shared" si="11"/>
        <v>633.24</v>
      </c>
      <c r="P79" s="10">
        <f t="shared" si="11"/>
        <v>62.23</v>
      </c>
      <c r="Q79" s="10">
        <f t="shared" si="11"/>
        <v>9.3800000000000008</v>
      </c>
      <c r="R79" s="1"/>
    </row>
    <row r="80" spans="1:18" ht="15.75" x14ac:dyDescent="0.25">
      <c r="A80" s="5"/>
      <c r="B80" s="55" t="s">
        <v>52</v>
      </c>
      <c r="C80" s="56"/>
      <c r="D80" s="57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26"/>
    </row>
    <row r="81" spans="1:18" ht="31.5" customHeight="1" x14ac:dyDescent="0.25">
      <c r="A81" s="19">
        <v>386</v>
      </c>
      <c r="B81" s="73" t="s">
        <v>53</v>
      </c>
      <c r="C81" s="74"/>
      <c r="D81" s="75"/>
      <c r="E81" s="16" t="s">
        <v>25</v>
      </c>
      <c r="F81" s="16">
        <v>2.8</v>
      </c>
      <c r="G81" s="16">
        <v>2.5</v>
      </c>
      <c r="H81" s="16">
        <v>9.1</v>
      </c>
      <c r="I81" s="16">
        <v>71</v>
      </c>
      <c r="J81" s="16">
        <v>0.3</v>
      </c>
      <c r="K81" s="16">
        <v>0.02</v>
      </c>
      <c r="L81" s="16">
        <v>0.02</v>
      </c>
      <c r="M81" s="16">
        <v>0.3</v>
      </c>
      <c r="N81" s="16">
        <v>148</v>
      </c>
      <c r="O81" s="16">
        <v>150</v>
      </c>
      <c r="P81" s="16">
        <v>1</v>
      </c>
      <c r="Q81" s="16">
        <v>0.01</v>
      </c>
      <c r="R81" s="1"/>
    </row>
    <row r="82" spans="1:18" ht="15.75" x14ac:dyDescent="0.25">
      <c r="A82" s="5"/>
      <c r="B82" s="52" t="s">
        <v>31</v>
      </c>
      <c r="C82" s="53"/>
      <c r="D82" s="54"/>
      <c r="E82" s="10">
        <v>200</v>
      </c>
      <c r="F82" s="10">
        <f>F81</f>
        <v>2.8</v>
      </c>
      <c r="G82" s="10">
        <f>G81</f>
        <v>2.5</v>
      </c>
      <c r="H82" s="10">
        <f>H81</f>
        <v>9.1</v>
      </c>
      <c r="I82" s="10">
        <f>I81</f>
        <v>71</v>
      </c>
      <c r="J82" s="10">
        <f t="shared" ref="J82:Q82" si="12">J81</f>
        <v>0.3</v>
      </c>
      <c r="K82" s="10">
        <f t="shared" si="12"/>
        <v>0.02</v>
      </c>
      <c r="L82" s="10">
        <f t="shared" si="12"/>
        <v>0.02</v>
      </c>
      <c r="M82" s="10">
        <f t="shared" si="12"/>
        <v>0.3</v>
      </c>
      <c r="N82" s="10">
        <f t="shared" si="12"/>
        <v>148</v>
      </c>
      <c r="O82" s="10">
        <f t="shared" si="12"/>
        <v>150</v>
      </c>
      <c r="P82" s="10">
        <f t="shared" si="12"/>
        <v>1</v>
      </c>
      <c r="Q82" s="10">
        <f t="shared" si="12"/>
        <v>0.01</v>
      </c>
      <c r="R82" s="1"/>
    </row>
    <row r="83" spans="1:18" ht="15.75" x14ac:dyDescent="0.25">
      <c r="A83" s="5"/>
      <c r="B83" s="20" t="s">
        <v>55</v>
      </c>
      <c r="C83" s="8"/>
      <c r="D83" s="8"/>
      <c r="E83" s="10">
        <f>E55+E59+E67+E70+E79+E82</f>
        <v>3420</v>
      </c>
      <c r="F83" s="10">
        <f t="shared" ref="F83:Q83" si="13">F55+F59+F67+F70+F79+F82</f>
        <v>104.62999999999998</v>
      </c>
      <c r="G83" s="10">
        <f t="shared" si="13"/>
        <v>91.649999999999991</v>
      </c>
      <c r="H83" s="10">
        <f t="shared" si="13"/>
        <v>537.7600000000001</v>
      </c>
      <c r="I83" s="10">
        <f t="shared" si="13"/>
        <v>3698</v>
      </c>
      <c r="J83" s="10">
        <f t="shared" si="13"/>
        <v>1.9100000000000001</v>
      </c>
      <c r="K83" s="10">
        <f t="shared" si="13"/>
        <v>95.49</v>
      </c>
      <c r="L83" s="10">
        <f t="shared" si="13"/>
        <v>1.4900000000000002</v>
      </c>
      <c r="M83" s="10">
        <f t="shared" si="13"/>
        <v>12.39</v>
      </c>
      <c r="N83" s="10">
        <f t="shared" si="13"/>
        <v>1091.83</v>
      </c>
      <c r="O83" s="10">
        <f t="shared" si="13"/>
        <v>1824.06</v>
      </c>
      <c r="P83" s="10">
        <f t="shared" si="13"/>
        <v>327.70000000000005</v>
      </c>
      <c r="Q83" s="10">
        <f t="shared" si="13"/>
        <v>35.42</v>
      </c>
      <c r="R83" s="1"/>
    </row>
    <row r="84" spans="1:18" ht="15.75" x14ac:dyDescent="0.25">
      <c r="A84" s="40"/>
      <c r="B84" s="41" t="s">
        <v>65</v>
      </c>
      <c r="C84" s="36"/>
      <c r="D84" s="36"/>
      <c r="E84" s="42">
        <v>472.56</v>
      </c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1"/>
    </row>
    <row r="86" spans="1:18" ht="15.75" x14ac:dyDescent="0.25">
      <c r="A86" s="37" t="s">
        <v>70</v>
      </c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</row>
    <row r="87" spans="1:18" ht="15.75" x14ac:dyDescent="0.25">
      <c r="A87" s="76" t="s">
        <v>0</v>
      </c>
      <c r="B87" s="44" t="s">
        <v>1</v>
      </c>
      <c r="C87" s="45"/>
      <c r="D87" s="46"/>
      <c r="E87" s="50" t="s">
        <v>2</v>
      </c>
      <c r="F87" s="51" t="s">
        <v>3</v>
      </c>
      <c r="G87" s="51"/>
      <c r="H87" s="51"/>
      <c r="I87" s="50" t="s">
        <v>4</v>
      </c>
      <c r="J87" s="2" t="s">
        <v>5</v>
      </c>
      <c r="K87" s="2"/>
      <c r="L87" s="2"/>
      <c r="M87" s="2"/>
      <c r="N87" s="51" t="s">
        <v>6</v>
      </c>
      <c r="O87" s="51"/>
      <c r="P87" s="51"/>
      <c r="Q87" s="51"/>
    </row>
    <row r="88" spans="1:18" ht="15.75" x14ac:dyDescent="0.25">
      <c r="A88" s="76"/>
      <c r="B88" s="47"/>
      <c r="C88" s="48"/>
      <c r="D88" s="49"/>
      <c r="E88" s="50"/>
      <c r="F88" s="2" t="s">
        <v>7</v>
      </c>
      <c r="G88" s="2" t="s">
        <v>8</v>
      </c>
      <c r="H88" s="2" t="s">
        <v>9</v>
      </c>
      <c r="I88" s="50"/>
      <c r="J88" s="2" t="s">
        <v>10</v>
      </c>
      <c r="K88" s="2" t="s">
        <v>11</v>
      </c>
      <c r="L88" s="2" t="s">
        <v>12</v>
      </c>
      <c r="M88" s="2" t="s">
        <v>13</v>
      </c>
      <c r="N88" s="2" t="s">
        <v>14</v>
      </c>
      <c r="O88" s="2" t="s">
        <v>15</v>
      </c>
      <c r="P88" s="2" t="s">
        <v>16</v>
      </c>
      <c r="Q88" s="2" t="s">
        <v>17</v>
      </c>
    </row>
    <row r="89" spans="1:18" x14ac:dyDescent="0.25">
      <c r="A89" s="3">
        <v>1</v>
      </c>
      <c r="B89" s="58">
        <v>2</v>
      </c>
      <c r="C89" s="59"/>
      <c r="D89" s="60"/>
      <c r="E89" s="4">
        <v>3</v>
      </c>
      <c r="F89" s="4">
        <v>4</v>
      </c>
      <c r="G89" s="4">
        <v>5</v>
      </c>
      <c r="H89" s="4">
        <v>6</v>
      </c>
      <c r="I89" s="4">
        <v>7</v>
      </c>
      <c r="J89" s="4">
        <v>8</v>
      </c>
      <c r="K89" s="4">
        <v>9</v>
      </c>
      <c r="L89" s="4">
        <v>10</v>
      </c>
      <c r="M89" s="4">
        <v>11</v>
      </c>
      <c r="N89" s="4">
        <v>12</v>
      </c>
      <c r="O89" s="4">
        <v>13</v>
      </c>
      <c r="P89" s="4">
        <v>14</v>
      </c>
      <c r="Q89" s="4">
        <v>15</v>
      </c>
    </row>
    <row r="90" spans="1:18" ht="15.75" x14ac:dyDescent="0.25">
      <c r="A90" s="5"/>
      <c r="B90" s="55" t="s">
        <v>18</v>
      </c>
      <c r="C90" s="56"/>
      <c r="D90" s="57"/>
      <c r="E90" s="6"/>
      <c r="F90" s="7"/>
      <c r="G90" s="7"/>
      <c r="H90" s="7"/>
      <c r="I90" s="6"/>
      <c r="J90" s="7"/>
      <c r="K90" s="7"/>
      <c r="L90" s="7"/>
      <c r="M90" s="7"/>
      <c r="N90" s="7"/>
      <c r="O90" s="7"/>
      <c r="P90" s="7"/>
      <c r="Q90" s="7"/>
    </row>
    <row r="91" spans="1:18" ht="15.75" x14ac:dyDescent="0.25">
      <c r="A91" s="5">
        <v>14</v>
      </c>
      <c r="B91" s="61" t="s">
        <v>20</v>
      </c>
      <c r="C91" s="62"/>
      <c r="D91" s="63"/>
      <c r="E91" s="6">
        <v>5</v>
      </c>
      <c r="F91" s="7">
        <v>7.0000000000000007E-2</v>
      </c>
      <c r="G91" s="7">
        <v>6.86</v>
      </c>
      <c r="H91" s="7">
        <v>0.09</v>
      </c>
      <c r="I91" s="6">
        <v>62</v>
      </c>
      <c r="J91" s="7">
        <v>0</v>
      </c>
      <c r="K91" s="7">
        <v>0</v>
      </c>
      <c r="L91" s="7">
        <v>7.0000000000000007E-2</v>
      </c>
      <c r="M91" s="7">
        <v>0.1</v>
      </c>
      <c r="N91" s="7">
        <v>1.58</v>
      </c>
      <c r="O91" s="7">
        <v>2.2599999999999998</v>
      </c>
      <c r="P91" s="7">
        <v>0.03</v>
      </c>
      <c r="Q91" s="7">
        <v>0.01</v>
      </c>
    </row>
    <row r="92" spans="1:18" ht="15.75" x14ac:dyDescent="0.25">
      <c r="A92" s="5">
        <v>15</v>
      </c>
      <c r="B92" s="61" t="s">
        <v>32</v>
      </c>
      <c r="C92" s="62"/>
      <c r="D92" s="63"/>
      <c r="E92" s="6">
        <v>15</v>
      </c>
      <c r="F92" s="7">
        <v>3.9</v>
      </c>
      <c r="G92" s="7">
        <v>3.98</v>
      </c>
      <c r="H92" s="7">
        <v>0</v>
      </c>
      <c r="I92" s="6">
        <v>51</v>
      </c>
      <c r="J92" s="7">
        <v>0</v>
      </c>
      <c r="K92" s="7">
        <v>0.02</v>
      </c>
      <c r="L92" s="7">
        <v>0.05</v>
      </c>
      <c r="M92" s="7">
        <v>0.02</v>
      </c>
      <c r="N92" s="7">
        <v>105</v>
      </c>
      <c r="O92" s="7">
        <v>60</v>
      </c>
      <c r="P92" s="7">
        <v>100</v>
      </c>
      <c r="Q92" s="7">
        <v>0.2</v>
      </c>
    </row>
    <row r="93" spans="1:18" ht="15.75" x14ac:dyDescent="0.25">
      <c r="A93" s="5">
        <v>182</v>
      </c>
      <c r="B93" s="64" t="s">
        <v>64</v>
      </c>
      <c r="C93" s="65"/>
      <c r="D93" s="66"/>
      <c r="E93" s="6" t="s">
        <v>60</v>
      </c>
      <c r="F93" s="7">
        <v>3.26</v>
      </c>
      <c r="G93" s="7">
        <v>3.98</v>
      </c>
      <c r="H93" s="7">
        <v>13.41</v>
      </c>
      <c r="I93" s="6">
        <v>106</v>
      </c>
      <c r="J93" s="7">
        <v>0.04</v>
      </c>
      <c r="K93" s="7">
        <v>0.34</v>
      </c>
      <c r="L93" s="7">
        <v>0.02</v>
      </c>
      <c r="M93" s="7">
        <v>7.0000000000000007E-2</v>
      </c>
      <c r="N93" s="7">
        <v>102.06</v>
      </c>
      <c r="O93" s="7">
        <v>92.23</v>
      </c>
      <c r="P93" s="7">
        <v>5.36</v>
      </c>
      <c r="Q93" s="7">
        <v>0.02</v>
      </c>
    </row>
    <row r="94" spans="1:18" ht="15.75" x14ac:dyDescent="0.25">
      <c r="A94" s="14">
        <v>375</v>
      </c>
      <c r="B94" s="61" t="s">
        <v>37</v>
      </c>
      <c r="C94" s="62"/>
      <c r="D94" s="63"/>
      <c r="E94" s="6" t="s">
        <v>38</v>
      </c>
      <c r="F94" s="7">
        <v>1.41</v>
      </c>
      <c r="G94" s="7">
        <v>1.43</v>
      </c>
      <c r="H94" s="7">
        <v>15</v>
      </c>
      <c r="I94" s="6">
        <v>83</v>
      </c>
      <c r="J94" s="7">
        <v>0.01</v>
      </c>
      <c r="K94" s="7">
        <v>0.26</v>
      </c>
      <c r="L94" s="7">
        <v>0.01</v>
      </c>
      <c r="M94" s="7">
        <v>0.1</v>
      </c>
      <c r="N94" s="7">
        <v>40.26</v>
      </c>
      <c r="O94" s="7">
        <v>20.149999999999999</v>
      </c>
      <c r="P94" s="7">
        <v>11.2</v>
      </c>
      <c r="Q94" s="7">
        <v>0.9</v>
      </c>
    </row>
    <row r="95" spans="1:18" ht="15.75" x14ac:dyDescent="0.25">
      <c r="A95" s="5"/>
      <c r="B95" s="8" t="s">
        <v>21</v>
      </c>
      <c r="C95" s="8"/>
      <c r="D95" s="8"/>
      <c r="E95" s="6">
        <v>30</v>
      </c>
      <c r="F95" s="7">
        <v>6.8</v>
      </c>
      <c r="G95" s="7">
        <v>1.28</v>
      </c>
      <c r="H95" s="7">
        <v>29.6</v>
      </c>
      <c r="I95" s="6">
        <v>158</v>
      </c>
      <c r="J95" s="7">
        <v>0.02</v>
      </c>
      <c r="K95" s="7">
        <v>0.4</v>
      </c>
      <c r="L95" s="7">
        <v>0.02</v>
      </c>
      <c r="M95" s="7">
        <v>0.48</v>
      </c>
      <c r="N95" s="7">
        <v>34.4</v>
      </c>
      <c r="O95" s="7">
        <v>71.2</v>
      </c>
      <c r="P95" s="7">
        <v>20</v>
      </c>
      <c r="Q95" s="7">
        <v>0.3</v>
      </c>
    </row>
    <row r="96" spans="1:18" ht="15.75" x14ac:dyDescent="0.25">
      <c r="A96" s="5"/>
      <c r="B96" s="67" t="s">
        <v>22</v>
      </c>
      <c r="C96" s="68"/>
      <c r="D96" s="69"/>
      <c r="E96" s="6">
        <v>20</v>
      </c>
      <c r="F96" s="7">
        <v>2.13</v>
      </c>
      <c r="G96" s="7">
        <v>0.56000000000000005</v>
      </c>
      <c r="H96" s="7">
        <v>13.11</v>
      </c>
      <c r="I96" s="6">
        <v>66</v>
      </c>
      <c r="J96" s="7">
        <v>0.03</v>
      </c>
      <c r="K96" s="7">
        <v>0.06</v>
      </c>
      <c r="L96" s="7">
        <v>0</v>
      </c>
      <c r="M96" s="7">
        <v>0.66</v>
      </c>
      <c r="N96" s="7">
        <v>10.6</v>
      </c>
      <c r="O96" s="7">
        <v>47.4</v>
      </c>
      <c r="P96" s="7">
        <v>14.1</v>
      </c>
      <c r="Q96" s="7">
        <v>1.17</v>
      </c>
    </row>
    <row r="97" spans="1:17" ht="15.75" x14ac:dyDescent="0.25">
      <c r="A97" s="5"/>
      <c r="B97" s="28" t="s">
        <v>23</v>
      </c>
      <c r="C97" s="28"/>
      <c r="D97" s="29"/>
      <c r="E97" s="10">
        <v>450</v>
      </c>
      <c r="F97" s="11">
        <f>SUM(F91:F96)</f>
        <v>17.569999999999997</v>
      </c>
      <c r="G97" s="11">
        <f t="shared" ref="G97:Q97" si="14">SUM(G91:G96)</f>
        <v>18.09</v>
      </c>
      <c r="H97" s="11">
        <f t="shared" si="14"/>
        <v>71.210000000000008</v>
      </c>
      <c r="I97" s="10">
        <f t="shared" si="14"/>
        <v>526</v>
      </c>
      <c r="J97" s="10">
        <f t="shared" si="14"/>
        <v>0.1</v>
      </c>
      <c r="K97" s="10">
        <f t="shared" si="14"/>
        <v>1.08</v>
      </c>
      <c r="L97" s="10">
        <f t="shared" si="14"/>
        <v>0.17</v>
      </c>
      <c r="M97" s="10">
        <f t="shared" si="14"/>
        <v>1.4300000000000002</v>
      </c>
      <c r="N97" s="10">
        <f t="shared" si="14"/>
        <v>293.89999999999998</v>
      </c>
      <c r="O97" s="10">
        <f t="shared" si="14"/>
        <v>293.24</v>
      </c>
      <c r="P97" s="10">
        <f t="shared" si="14"/>
        <v>150.69</v>
      </c>
      <c r="Q97" s="10">
        <f t="shared" si="14"/>
        <v>2.6</v>
      </c>
    </row>
    <row r="98" spans="1:17" ht="15.75" x14ac:dyDescent="0.25">
      <c r="A98" s="5"/>
      <c r="B98" s="55" t="s">
        <v>24</v>
      </c>
      <c r="C98" s="56"/>
      <c r="D98" s="57"/>
      <c r="E98" s="6"/>
      <c r="F98" s="11"/>
      <c r="G98" s="11"/>
      <c r="H98" s="11"/>
      <c r="I98" s="10"/>
      <c r="J98" s="11"/>
      <c r="K98" s="11"/>
      <c r="L98" s="11"/>
      <c r="M98" s="11"/>
      <c r="N98" s="11"/>
      <c r="O98" s="11"/>
      <c r="P98" s="11"/>
      <c r="Q98" s="11"/>
    </row>
    <row r="99" spans="1:17" ht="46.5" customHeight="1" x14ac:dyDescent="0.25">
      <c r="A99" s="19">
        <v>222</v>
      </c>
      <c r="B99" s="70" t="s">
        <v>39</v>
      </c>
      <c r="C99" s="71"/>
      <c r="D99" s="72"/>
      <c r="E99" s="30" t="s">
        <v>40</v>
      </c>
      <c r="F99" s="17">
        <v>12.67</v>
      </c>
      <c r="G99" s="17">
        <v>9.89</v>
      </c>
      <c r="H99" s="17">
        <v>17</v>
      </c>
      <c r="I99" s="16">
        <v>224</v>
      </c>
      <c r="J99" s="17">
        <v>0.04</v>
      </c>
      <c r="K99" s="17">
        <v>0.17</v>
      </c>
      <c r="L99" s="17">
        <v>0.05</v>
      </c>
      <c r="M99" s="17">
        <v>1.5</v>
      </c>
      <c r="N99" s="17">
        <v>126.65</v>
      </c>
      <c r="O99" s="17">
        <v>167.31</v>
      </c>
      <c r="P99" s="17">
        <v>1.1299999999999999</v>
      </c>
      <c r="Q99" s="17">
        <v>0.03</v>
      </c>
    </row>
    <row r="100" spans="1:17" ht="15.75" x14ac:dyDescent="0.25">
      <c r="A100" s="5">
        <v>379</v>
      </c>
      <c r="B100" s="67" t="s">
        <v>41</v>
      </c>
      <c r="C100" s="68"/>
      <c r="D100" s="69"/>
      <c r="E100" s="6">
        <v>200</v>
      </c>
      <c r="F100" s="7">
        <v>6.58</v>
      </c>
      <c r="G100" s="7">
        <v>7.04</v>
      </c>
      <c r="H100" s="7">
        <v>98.25</v>
      </c>
      <c r="I100" s="6">
        <v>430</v>
      </c>
      <c r="J100" s="7">
        <v>0.5</v>
      </c>
      <c r="K100" s="7">
        <v>0.6</v>
      </c>
      <c r="L100" s="7">
        <v>0.06</v>
      </c>
      <c r="M100" s="7">
        <v>0.6</v>
      </c>
      <c r="N100" s="7">
        <v>200.76</v>
      </c>
      <c r="O100" s="7">
        <v>130.65</v>
      </c>
      <c r="P100" s="7">
        <v>20.45</v>
      </c>
      <c r="Q100" s="7">
        <v>0.1</v>
      </c>
    </row>
    <row r="101" spans="1:17" ht="15.75" x14ac:dyDescent="0.25">
      <c r="A101" s="5"/>
      <c r="B101" s="52" t="s">
        <v>26</v>
      </c>
      <c r="C101" s="53"/>
      <c r="D101" s="54"/>
      <c r="E101" s="10">
        <v>370</v>
      </c>
      <c r="F101" s="11">
        <f>SUM(F99:F100)</f>
        <v>19.25</v>
      </c>
      <c r="G101" s="11">
        <f t="shared" ref="G101:Q101" si="15">SUM(G99:G100)</f>
        <v>16.93</v>
      </c>
      <c r="H101" s="11">
        <f t="shared" si="15"/>
        <v>115.25</v>
      </c>
      <c r="I101" s="10">
        <f t="shared" si="15"/>
        <v>654</v>
      </c>
      <c r="J101" s="10">
        <f t="shared" si="15"/>
        <v>0.54</v>
      </c>
      <c r="K101" s="10">
        <f t="shared" si="15"/>
        <v>0.77</v>
      </c>
      <c r="L101" s="10">
        <f t="shared" si="15"/>
        <v>0.11</v>
      </c>
      <c r="M101" s="10">
        <f t="shared" si="15"/>
        <v>2.1</v>
      </c>
      <c r="N101" s="10">
        <f t="shared" si="15"/>
        <v>327.40999999999997</v>
      </c>
      <c r="O101" s="10">
        <f t="shared" si="15"/>
        <v>297.96000000000004</v>
      </c>
      <c r="P101" s="10">
        <f t="shared" si="15"/>
        <v>21.58</v>
      </c>
      <c r="Q101" s="10">
        <f t="shared" si="15"/>
        <v>0.13</v>
      </c>
    </row>
    <row r="102" spans="1:17" ht="15.75" x14ac:dyDescent="0.25">
      <c r="A102" s="5"/>
      <c r="B102" s="55" t="s">
        <v>27</v>
      </c>
      <c r="C102" s="56"/>
      <c r="D102" s="57"/>
      <c r="E102" s="6"/>
      <c r="F102" s="7"/>
      <c r="G102" s="7"/>
      <c r="H102" s="7"/>
      <c r="I102" s="6"/>
      <c r="J102" s="7"/>
      <c r="K102" s="7"/>
      <c r="L102" s="7"/>
      <c r="M102" s="7"/>
      <c r="N102" s="7"/>
      <c r="O102" s="7"/>
      <c r="P102" s="7"/>
      <c r="Q102" s="7"/>
    </row>
    <row r="103" spans="1:17" ht="15.75" x14ac:dyDescent="0.25">
      <c r="A103" s="5">
        <v>47</v>
      </c>
      <c r="B103" s="12" t="s">
        <v>66</v>
      </c>
      <c r="C103" s="12"/>
      <c r="D103" s="12"/>
      <c r="E103" s="6">
        <v>60</v>
      </c>
      <c r="F103" s="7">
        <v>1.6</v>
      </c>
      <c r="G103" s="7">
        <v>4.9000000000000004</v>
      </c>
      <c r="H103" s="7">
        <v>11</v>
      </c>
      <c r="I103" s="6">
        <v>412</v>
      </c>
      <c r="J103" s="7">
        <v>0.01</v>
      </c>
      <c r="K103" s="7">
        <v>12</v>
      </c>
      <c r="L103" s="7">
        <v>0.3</v>
      </c>
      <c r="M103" s="7">
        <v>0.38</v>
      </c>
      <c r="N103" s="7">
        <v>30.6</v>
      </c>
      <c r="O103" s="7">
        <v>20.399999999999999</v>
      </c>
      <c r="P103" s="7">
        <v>10.199999999999999</v>
      </c>
      <c r="Q103" s="7">
        <v>0.78</v>
      </c>
    </row>
    <row r="104" spans="1:17" ht="15.75" x14ac:dyDescent="0.25">
      <c r="A104" s="5">
        <v>102</v>
      </c>
      <c r="B104" s="39" t="s">
        <v>42</v>
      </c>
      <c r="C104" s="8"/>
      <c r="D104" s="8"/>
      <c r="E104" s="6">
        <v>200</v>
      </c>
      <c r="F104" s="7">
        <v>5.01</v>
      </c>
      <c r="G104" s="7">
        <v>3.68</v>
      </c>
      <c r="H104" s="7">
        <v>17.670000000000002</v>
      </c>
      <c r="I104" s="6">
        <v>126</v>
      </c>
      <c r="J104" s="7">
        <v>0.13</v>
      </c>
      <c r="K104" s="7">
        <v>1.24</v>
      </c>
      <c r="L104" s="7">
        <v>0.03</v>
      </c>
      <c r="M104" s="7">
        <v>1</v>
      </c>
      <c r="N104" s="7">
        <v>45.01</v>
      </c>
      <c r="O104" s="7">
        <v>122.19</v>
      </c>
      <c r="P104" s="7">
        <v>4.6900000000000004</v>
      </c>
      <c r="Q104" s="7">
        <v>0.01</v>
      </c>
    </row>
    <row r="105" spans="1:17" ht="15" customHeight="1" x14ac:dyDescent="0.25">
      <c r="A105" s="5">
        <v>284</v>
      </c>
      <c r="B105" s="39" t="s">
        <v>43</v>
      </c>
      <c r="C105" s="8"/>
      <c r="D105" s="8"/>
      <c r="E105" s="13" t="s">
        <v>61</v>
      </c>
      <c r="F105" s="7">
        <v>9.32</v>
      </c>
      <c r="G105" s="7">
        <v>12.23</v>
      </c>
      <c r="H105" s="7">
        <v>18.010000000000002</v>
      </c>
      <c r="I105" s="6">
        <v>219</v>
      </c>
      <c r="J105" s="7">
        <v>0.12</v>
      </c>
      <c r="K105" s="7">
        <v>9.64</v>
      </c>
      <c r="L105" s="7">
        <v>0.01</v>
      </c>
      <c r="M105" s="7">
        <v>1.82</v>
      </c>
      <c r="N105" s="7">
        <v>16.489999999999998</v>
      </c>
      <c r="O105" s="7">
        <v>129.4</v>
      </c>
      <c r="P105" s="7">
        <v>31.98</v>
      </c>
      <c r="Q105" s="7">
        <v>1.91</v>
      </c>
    </row>
    <row r="106" spans="1:17" ht="15.75" x14ac:dyDescent="0.25">
      <c r="A106" s="5">
        <v>342</v>
      </c>
      <c r="B106" s="12" t="s">
        <v>45</v>
      </c>
      <c r="C106" s="8"/>
      <c r="D106" s="8"/>
      <c r="E106" s="6">
        <v>200</v>
      </c>
      <c r="F106" s="7">
        <v>0.76</v>
      </c>
      <c r="G106" s="7">
        <v>0.75</v>
      </c>
      <c r="H106" s="7">
        <v>126.82</v>
      </c>
      <c r="I106" s="6">
        <v>517</v>
      </c>
      <c r="J106" s="7">
        <v>0.05</v>
      </c>
      <c r="K106" s="7">
        <v>30</v>
      </c>
      <c r="L106" s="7">
        <v>0.03</v>
      </c>
      <c r="M106" s="7">
        <v>0.2</v>
      </c>
      <c r="N106" s="7">
        <v>30.96</v>
      </c>
      <c r="O106" s="7">
        <v>19.8</v>
      </c>
      <c r="P106" s="7">
        <v>16.2</v>
      </c>
      <c r="Q106" s="7">
        <v>4.28</v>
      </c>
    </row>
    <row r="107" spans="1:17" ht="15.75" x14ac:dyDescent="0.25">
      <c r="A107" s="5"/>
      <c r="B107" s="12" t="s">
        <v>21</v>
      </c>
      <c r="C107" s="8"/>
      <c r="D107" s="8"/>
      <c r="E107" s="6">
        <v>30</v>
      </c>
      <c r="F107" s="7">
        <v>5.13</v>
      </c>
      <c r="G107" s="7">
        <v>0.93</v>
      </c>
      <c r="H107" s="7">
        <v>24.93</v>
      </c>
      <c r="I107" s="6">
        <v>128</v>
      </c>
      <c r="J107" s="7">
        <v>0.02</v>
      </c>
      <c r="K107" s="7">
        <v>0.5</v>
      </c>
      <c r="L107" s="7">
        <v>0.02</v>
      </c>
      <c r="M107" s="7">
        <v>0.7</v>
      </c>
      <c r="N107" s="7">
        <v>22</v>
      </c>
      <c r="O107" s="7">
        <v>29.33</v>
      </c>
      <c r="P107" s="7">
        <v>7</v>
      </c>
      <c r="Q107" s="7">
        <v>0.02</v>
      </c>
    </row>
    <row r="108" spans="1:17" ht="15.75" x14ac:dyDescent="0.25">
      <c r="A108" s="5"/>
      <c r="B108" s="67" t="s">
        <v>22</v>
      </c>
      <c r="C108" s="68"/>
      <c r="D108" s="69"/>
      <c r="E108" s="6">
        <v>20</v>
      </c>
      <c r="F108" s="7">
        <v>3.4</v>
      </c>
      <c r="G108" s="7">
        <v>0.64</v>
      </c>
      <c r="H108" s="7">
        <v>14.8</v>
      </c>
      <c r="I108" s="6">
        <v>79</v>
      </c>
      <c r="J108" s="7">
        <v>0.11</v>
      </c>
      <c r="K108" s="7">
        <v>0.2</v>
      </c>
      <c r="L108" s="7">
        <v>0.01</v>
      </c>
      <c r="M108" s="7">
        <v>0.67</v>
      </c>
      <c r="N108" s="7">
        <v>17.2</v>
      </c>
      <c r="O108" s="7">
        <v>105.6</v>
      </c>
      <c r="P108" s="7">
        <v>10</v>
      </c>
      <c r="Q108" s="7">
        <v>16</v>
      </c>
    </row>
    <row r="109" spans="1:17" ht="15.75" x14ac:dyDescent="0.25">
      <c r="A109" s="5"/>
      <c r="B109" s="77" t="s">
        <v>46</v>
      </c>
      <c r="C109" s="78"/>
      <c r="D109" s="79"/>
      <c r="E109" s="10">
        <v>740</v>
      </c>
      <c r="F109" s="11">
        <f>SUM(F103:F108)</f>
        <v>25.22</v>
      </c>
      <c r="G109" s="11">
        <f t="shared" ref="G109:Q109" si="16">SUM(G103:G108)</f>
        <v>23.130000000000003</v>
      </c>
      <c r="H109" s="11">
        <f t="shared" si="16"/>
        <v>213.23000000000002</v>
      </c>
      <c r="I109" s="10">
        <f t="shared" si="16"/>
        <v>1481</v>
      </c>
      <c r="J109" s="10">
        <f t="shared" si="16"/>
        <v>0.44</v>
      </c>
      <c r="K109" s="10">
        <f t="shared" si="16"/>
        <v>53.580000000000005</v>
      </c>
      <c r="L109" s="10">
        <f t="shared" si="16"/>
        <v>0.4</v>
      </c>
      <c r="M109" s="10">
        <f t="shared" si="16"/>
        <v>4.7700000000000005</v>
      </c>
      <c r="N109" s="10">
        <f t="shared" si="16"/>
        <v>162.26</v>
      </c>
      <c r="O109" s="10">
        <f t="shared" si="16"/>
        <v>426.72</v>
      </c>
      <c r="P109" s="10">
        <f t="shared" si="16"/>
        <v>80.070000000000007</v>
      </c>
      <c r="Q109" s="10">
        <f t="shared" si="16"/>
        <v>23</v>
      </c>
    </row>
    <row r="110" spans="1:17" ht="15.75" x14ac:dyDescent="0.25">
      <c r="A110" s="5"/>
      <c r="B110" s="55" t="s">
        <v>34</v>
      </c>
      <c r="C110" s="56"/>
      <c r="D110" s="57"/>
      <c r="E110" s="6"/>
      <c r="F110" s="7"/>
      <c r="G110" s="7"/>
      <c r="H110" s="7"/>
      <c r="I110" s="6"/>
      <c r="J110" s="6"/>
      <c r="K110" s="6"/>
      <c r="L110" s="6"/>
      <c r="M110" s="6"/>
      <c r="N110" s="6"/>
      <c r="O110" s="6"/>
      <c r="P110" s="6"/>
      <c r="Q110" s="6"/>
    </row>
    <row r="111" spans="1:17" ht="15.75" x14ac:dyDescent="0.25">
      <c r="A111" s="5">
        <v>338</v>
      </c>
      <c r="B111" s="12" t="s">
        <v>67</v>
      </c>
      <c r="C111" s="8"/>
      <c r="D111" s="8"/>
      <c r="E111" s="6" t="s">
        <v>25</v>
      </c>
      <c r="F111" s="7">
        <v>0.86</v>
      </c>
      <c r="G111" s="7">
        <v>0.19</v>
      </c>
      <c r="H111" s="7">
        <v>7.37</v>
      </c>
      <c r="I111" s="6">
        <v>35</v>
      </c>
      <c r="J111" s="7">
        <v>0.03</v>
      </c>
      <c r="K111" s="7">
        <v>20</v>
      </c>
      <c r="L111" s="7">
        <v>0.03</v>
      </c>
      <c r="M111" s="7">
        <v>0.4</v>
      </c>
      <c r="N111" s="7">
        <v>20.6</v>
      </c>
      <c r="O111" s="7">
        <v>10.7</v>
      </c>
      <c r="P111" s="7">
        <v>11.7</v>
      </c>
      <c r="Q111" s="7">
        <v>0.27</v>
      </c>
    </row>
    <row r="112" spans="1:17" ht="15.75" x14ac:dyDescent="0.25">
      <c r="A112" s="5"/>
      <c r="B112" s="77" t="s">
        <v>47</v>
      </c>
      <c r="C112" s="78"/>
      <c r="D112" s="79"/>
      <c r="E112" s="10">
        <v>100</v>
      </c>
      <c r="F112" s="11">
        <f>F111</f>
        <v>0.86</v>
      </c>
      <c r="G112" s="11">
        <f>G111</f>
        <v>0.19</v>
      </c>
      <c r="H112" s="11">
        <f>H111</f>
        <v>7.37</v>
      </c>
      <c r="I112" s="10">
        <f>I111</f>
        <v>35</v>
      </c>
      <c r="J112" s="10">
        <f t="shared" ref="J112:Q112" si="17">J111</f>
        <v>0.03</v>
      </c>
      <c r="K112" s="10">
        <f t="shared" si="17"/>
        <v>20</v>
      </c>
      <c r="L112" s="10">
        <f t="shared" si="17"/>
        <v>0.03</v>
      </c>
      <c r="M112" s="10">
        <f t="shared" si="17"/>
        <v>0.4</v>
      </c>
      <c r="N112" s="10">
        <f t="shared" si="17"/>
        <v>20.6</v>
      </c>
      <c r="O112" s="10">
        <f t="shared" si="17"/>
        <v>10.7</v>
      </c>
      <c r="P112" s="10">
        <f t="shared" si="17"/>
        <v>11.7</v>
      </c>
      <c r="Q112" s="10">
        <f t="shared" si="17"/>
        <v>0.27</v>
      </c>
    </row>
    <row r="113" spans="1:17" ht="15.75" x14ac:dyDescent="0.25">
      <c r="A113" s="5"/>
      <c r="B113" s="55" t="s">
        <v>28</v>
      </c>
      <c r="C113" s="56"/>
      <c r="D113" s="57"/>
      <c r="E113" s="6"/>
      <c r="F113" s="11"/>
      <c r="G113" s="11"/>
      <c r="H113" s="11"/>
      <c r="I113" s="10"/>
      <c r="J113" s="11"/>
      <c r="K113" s="11"/>
      <c r="L113" s="11"/>
      <c r="M113" s="11"/>
      <c r="N113" s="11"/>
      <c r="O113" s="11"/>
      <c r="P113" s="11"/>
      <c r="Q113" s="11"/>
    </row>
    <row r="114" spans="1:17" ht="15.75" x14ac:dyDescent="0.25">
      <c r="A114" s="27">
        <v>52</v>
      </c>
      <c r="B114" s="80" t="s">
        <v>48</v>
      </c>
      <c r="C114" s="81"/>
      <c r="D114" s="82"/>
      <c r="E114" s="6">
        <v>60</v>
      </c>
      <c r="F114" s="7">
        <v>0.81</v>
      </c>
      <c r="G114" s="7">
        <v>3.21</v>
      </c>
      <c r="H114" s="7">
        <v>1.02</v>
      </c>
      <c r="I114" s="6">
        <v>51</v>
      </c>
      <c r="J114" s="7">
        <v>0.01</v>
      </c>
      <c r="K114" s="7">
        <v>1</v>
      </c>
      <c r="L114" s="7">
        <v>0.04</v>
      </c>
      <c r="M114" s="7">
        <v>0.06</v>
      </c>
      <c r="N114" s="7">
        <v>18.559999999999999</v>
      </c>
      <c r="O114" s="7">
        <v>21.32</v>
      </c>
      <c r="P114" s="7">
        <v>10.91</v>
      </c>
      <c r="Q114" s="7">
        <v>0.7</v>
      </c>
    </row>
    <row r="115" spans="1:17" ht="42.75" customHeight="1" x14ac:dyDescent="0.25">
      <c r="A115" s="19">
        <v>261</v>
      </c>
      <c r="B115" s="73" t="s">
        <v>49</v>
      </c>
      <c r="C115" s="74"/>
      <c r="D115" s="75"/>
      <c r="E115" s="16" t="s">
        <v>62</v>
      </c>
      <c r="F115" s="17">
        <v>17.53</v>
      </c>
      <c r="G115" s="17">
        <v>11.96</v>
      </c>
      <c r="H115" s="17">
        <v>11.14</v>
      </c>
      <c r="I115" s="16">
        <v>241</v>
      </c>
      <c r="J115" s="17">
        <v>0.22</v>
      </c>
      <c r="K115" s="17">
        <v>16.489999999999998</v>
      </c>
      <c r="L115" s="17">
        <v>0.6</v>
      </c>
      <c r="M115" s="17">
        <v>1.3</v>
      </c>
      <c r="N115" s="17">
        <v>38.630000000000003</v>
      </c>
      <c r="O115" s="17">
        <v>310.51</v>
      </c>
      <c r="P115" s="17">
        <v>22.29</v>
      </c>
      <c r="Q115" s="17">
        <v>6.69</v>
      </c>
    </row>
    <row r="116" spans="1:17" ht="32.25" customHeight="1" x14ac:dyDescent="0.25">
      <c r="A116" s="5">
        <v>171</v>
      </c>
      <c r="B116" s="86" t="s">
        <v>51</v>
      </c>
      <c r="C116" s="87"/>
      <c r="D116" s="88"/>
      <c r="E116" s="6">
        <v>130</v>
      </c>
      <c r="F116" s="7">
        <v>8.4499999999999993</v>
      </c>
      <c r="G116" s="7">
        <v>5.49</v>
      </c>
      <c r="H116" s="7">
        <v>40.17</v>
      </c>
      <c r="I116" s="6">
        <v>244</v>
      </c>
      <c r="J116" s="7">
        <v>0.22</v>
      </c>
      <c r="K116" s="7">
        <v>0</v>
      </c>
      <c r="L116" s="7">
        <v>0.01</v>
      </c>
      <c r="M116" s="7">
        <v>0</v>
      </c>
      <c r="N116" s="7">
        <v>13.29</v>
      </c>
      <c r="O116" s="7">
        <v>185.21</v>
      </c>
      <c r="P116" s="7">
        <v>3.56</v>
      </c>
      <c r="Q116" s="7">
        <v>0.01</v>
      </c>
    </row>
    <row r="117" spans="1:17" ht="15.75" x14ac:dyDescent="0.25">
      <c r="A117" s="5">
        <v>389</v>
      </c>
      <c r="B117" s="12" t="s">
        <v>63</v>
      </c>
      <c r="C117" s="8"/>
      <c r="D117" s="8"/>
      <c r="E117" s="6">
        <v>200</v>
      </c>
      <c r="F117" s="7">
        <v>0.75</v>
      </c>
      <c r="G117" s="7">
        <v>0.08</v>
      </c>
      <c r="H117" s="7">
        <v>20.57</v>
      </c>
      <c r="I117" s="6">
        <v>85</v>
      </c>
      <c r="J117" s="7">
        <v>0.01</v>
      </c>
      <c r="K117" s="7">
        <v>1.01</v>
      </c>
      <c r="L117" s="7">
        <v>0.01</v>
      </c>
      <c r="M117" s="7">
        <v>0.1</v>
      </c>
      <c r="N117" s="7">
        <v>11.12</v>
      </c>
      <c r="O117" s="7">
        <v>15.14</v>
      </c>
      <c r="P117" s="7">
        <v>1.44</v>
      </c>
      <c r="Q117" s="7">
        <v>0.2</v>
      </c>
    </row>
    <row r="118" spans="1:17" ht="15.75" x14ac:dyDescent="0.25">
      <c r="A118" s="5"/>
      <c r="B118" s="61" t="s">
        <v>21</v>
      </c>
      <c r="C118" s="62"/>
      <c r="D118" s="63"/>
      <c r="E118" s="6">
        <v>30</v>
      </c>
      <c r="F118" s="7">
        <v>6.8</v>
      </c>
      <c r="G118" s="7">
        <v>1.28</v>
      </c>
      <c r="H118" s="7">
        <v>29.6</v>
      </c>
      <c r="I118" s="6">
        <v>158</v>
      </c>
      <c r="J118" s="7">
        <v>0.02</v>
      </c>
      <c r="K118" s="7">
        <v>0.4</v>
      </c>
      <c r="L118" s="7">
        <v>0.02</v>
      </c>
      <c r="M118" s="7">
        <v>0.48</v>
      </c>
      <c r="N118" s="7">
        <v>34.4</v>
      </c>
      <c r="O118" s="7">
        <v>71.2</v>
      </c>
      <c r="P118" s="7">
        <v>20</v>
      </c>
      <c r="Q118" s="7">
        <v>0.6</v>
      </c>
    </row>
    <row r="119" spans="1:17" ht="15.75" x14ac:dyDescent="0.25">
      <c r="A119" s="32"/>
      <c r="B119" s="61" t="s">
        <v>22</v>
      </c>
      <c r="C119" s="62"/>
      <c r="D119" s="63"/>
      <c r="E119" s="6">
        <v>20</v>
      </c>
      <c r="F119" s="7">
        <v>3.08</v>
      </c>
      <c r="G119" s="7">
        <v>0.56000000000000005</v>
      </c>
      <c r="H119" s="7">
        <v>14.96</v>
      </c>
      <c r="I119" s="6">
        <v>77</v>
      </c>
      <c r="J119" s="7">
        <v>0.02</v>
      </c>
      <c r="K119" s="7">
        <v>0.2</v>
      </c>
      <c r="L119" s="7">
        <v>0.01</v>
      </c>
      <c r="M119" s="7">
        <v>0.42</v>
      </c>
      <c r="N119" s="7">
        <v>13.2</v>
      </c>
      <c r="O119" s="7">
        <v>27.6</v>
      </c>
      <c r="P119" s="7">
        <v>4</v>
      </c>
      <c r="Q119" s="7">
        <v>1.17</v>
      </c>
    </row>
    <row r="120" spans="1:17" ht="15.75" x14ac:dyDescent="0.25">
      <c r="A120" s="5"/>
      <c r="B120" s="52" t="s">
        <v>35</v>
      </c>
      <c r="C120" s="53"/>
      <c r="D120" s="54"/>
      <c r="E120" s="10">
        <v>570</v>
      </c>
      <c r="F120" s="11">
        <f t="shared" ref="F120:Q120" si="18">SUM(F114:F119)</f>
        <v>37.419999999999995</v>
      </c>
      <c r="G120" s="11">
        <f t="shared" si="18"/>
        <v>22.580000000000002</v>
      </c>
      <c r="H120" s="11">
        <f t="shared" si="18"/>
        <v>117.46000000000001</v>
      </c>
      <c r="I120" s="10">
        <f t="shared" si="18"/>
        <v>856</v>
      </c>
      <c r="J120" s="10">
        <f t="shared" si="18"/>
        <v>0.5</v>
      </c>
      <c r="K120" s="10">
        <f t="shared" si="18"/>
        <v>19.099999999999998</v>
      </c>
      <c r="L120" s="10">
        <f t="shared" si="18"/>
        <v>0.69000000000000006</v>
      </c>
      <c r="M120" s="10">
        <f t="shared" si="18"/>
        <v>2.3600000000000003</v>
      </c>
      <c r="N120" s="10">
        <f t="shared" si="18"/>
        <v>129.19999999999999</v>
      </c>
      <c r="O120" s="10">
        <f t="shared" si="18"/>
        <v>630.98</v>
      </c>
      <c r="P120" s="10">
        <f t="shared" si="18"/>
        <v>62.2</v>
      </c>
      <c r="Q120" s="10">
        <f t="shared" si="18"/>
        <v>9.370000000000001</v>
      </c>
    </row>
    <row r="121" spans="1:17" ht="15.75" x14ac:dyDescent="0.25">
      <c r="A121" s="5"/>
      <c r="B121" s="55" t="s">
        <v>52</v>
      </c>
      <c r="C121" s="56"/>
      <c r="D121" s="57"/>
      <c r="E121" s="10"/>
      <c r="F121" s="11"/>
      <c r="G121" s="11"/>
      <c r="H121" s="11"/>
      <c r="I121" s="10"/>
      <c r="J121" s="10"/>
      <c r="K121" s="10"/>
      <c r="L121" s="10"/>
      <c r="M121" s="10"/>
      <c r="N121" s="10"/>
      <c r="O121" s="10"/>
      <c r="P121" s="10"/>
      <c r="Q121" s="10"/>
    </row>
    <row r="122" spans="1:17" ht="30.75" customHeight="1" x14ac:dyDescent="0.25">
      <c r="A122" s="19">
        <v>386</v>
      </c>
      <c r="B122" s="73" t="s">
        <v>53</v>
      </c>
      <c r="C122" s="74"/>
      <c r="D122" s="75"/>
      <c r="E122" s="16" t="s">
        <v>25</v>
      </c>
      <c r="F122" s="17">
        <v>2.8</v>
      </c>
      <c r="G122" s="17">
        <v>2.5</v>
      </c>
      <c r="H122" s="17">
        <v>9.1</v>
      </c>
      <c r="I122" s="16">
        <v>71</v>
      </c>
      <c r="J122" s="17">
        <v>0.3</v>
      </c>
      <c r="K122" s="17">
        <v>0.02</v>
      </c>
      <c r="L122" s="17">
        <v>0.02</v>
      </c>
      <c r="M122" s="17">
        <v>0.3</v>
      </c>
      <c r="N122" s="17">
        <v>148</v>
      </c>
      <c r="O122" s="17">
        <v>150</v>
      </c>
      <c r="P122" s="17">
        <v>1</v>
      </c>
      <c r="Q122" s="17">
        <v>0.01</v>
      </c>
    </row>
    <row r="123" spans="1:17" ht="15.75" x14ac:dyDescent="0.25">
      <c r="A123" s="5"/>
      <c r="B123" s="52" t="s">
        <v>31</v>
      </c>
      <c r="C123" s="53"/>
      <c r="D123" s="54"/>
      <c r="E123" s="10">
        <v>200</v>
      </c>
      <c r="F123" s="11">
        <f>F122</f>
        <v>2.8</v>
      </c>
      <c r="G123" s="11">
        <f>G122</f>
        <v>2.5</v>
      </c>
      <c r="H123" s="11">
        <f>H122</f>
        <v>9.1</v>
      </c>
      <c r="I123" s="10">
        <f>I122</f>
        <v>71</v>
      </c>
      <c r="J123" s="10">
        <f t="shared" ref="J123:Q123" si="19">J122</f>
        <v>0.3</v>
      </c>
      <c r="K123" s="10">
        <f t="shared" si="19"/>
        <v>0.02</v>
      </c>
      <c r="L123" s="10">
        <f t="shared" si="19"/>
        <v>0.02</v>
      </c>
      <c r="M123" s="10">
        <f t="shared" si="19"/>
        <v>0.3</v>
      </c>
      <c r="N123" s="10">
        <f t="shared" si="19"/>
        <v>148</v>
      </c>
      <c r="O123" s="10">
        <f t="shared" si="19"/>
        <v>150</v>
      </c>
      <c r="P123" s="10">
        <f t="shared" si="19"/>
        <v>1</v>
      </c>
      <c r="Q123" s="10">
        <f t="shared" si="19"/>
        <v>0.01</v>
      </c>
    </row>
    <row r="124" spans="1:17" ht="15.75" x14ac:dyDescent="0.25">
      <c r="A124" s="5"/>
      <c r="B124" s="20" t="s">
        <v>55</v>
      </c>
      <c r="C124" s="8"/>
      <c r="D124" s="8"/>
      <c r="E124" s="10">
        <f t="shared" ref="E124:Q124" si="20">E97+E101+E109+E112+E120+E123</f>
        <v>2430</v>
      </c>
      <c r="F124" s="11">
        <f t="shared" si="20"/>
        <v>103.11999999999999</v>
      </c>
      <c r="G124" s="11">
        <f t="shared" si="20"/>
        <v>83.42</v>
      </c>
      <c r="H124" s="11">
        <f t="shared" si="20"/>
        <v>533.62000000000012</v>
      </c>
      <c r="I124" s="10">
        <f t="shared" si="20"/>
        <v>3623</v>
      </c>
      <c r="J124" s="10">
        <f t="shared" si="20"/>
        <v>1.9100000000000001</v>
      </c>
      <c r="K124" s="10">
        <f t="shared" si="20"/>
        <v>94.55</v>
      </c>
      <c r="L124" s="10">
        <f t="shared" si="20"/>
        <v>1.4200000000000002</v>
      </c>
      <c r="M124" s="10">
        <f t="shared" si="20"/>
        <v>11.360000000000003</v>
      </c>
      <c r="N124" s="10">
        <f t="shared" si="20"/>
        <v>1081.3699999999999</v>
      </c>
      <c r="O124" s="10">
        <f t="shared" si="20"/>
        <v>1809.6000000000001</v>
      </c>
      <c r="P124" s="10">
        <f t="shared" si="20"/>
        <v>327.23999999999995</v>
      </c>
      <c r="Q124" s="10">
        <f t="shared" si="20"/>
        <v>35.380000000000003</v>
      </c>
    </row>
    <row r="125" spans="1:17" x14ac:dyDescent="0.25">
      <c r="B125" t="s">
        <v>65</v>
      </c>
      <c r="E125">
        <v>329.43</v>
      </c>
    </row>
  </sheetData>
  <mergeCells count="101">
    <mergeCell ref="B92:D92"/>
    <mergeCell ref="B112:D112"/>
    <mergeCell ref="B93:D93"/>
    <mergeCell ref="B94:D94"/>
    <mergeCell ref="B96:D96"/>
    <mergeCell ref="B98:D98"/>
    <mergeCell ref="B99:D99"/>
    <mergeCell ref="B100:D100"/>
    <mergeCell ref="B101:D101"/>
    <mergeCell ref="B102:D102"/>
    <mergeCell ref="B108:D108"/>
    <mergeCell ref="B109:D109"/>
    <mergeCell ref="B110:D110"/>
    <mergeCell ref="B120:D120"/>
    <mergeCell ref="B121:D121"/>
    <mergeCell ref="B122:D122"/>
    <mergeCell ref="B123:D123"/>
    <mergeCell ref="B113:D113"/>
    <mergeCell ref="B114:D114"/>
    <mergeCell ref="B115:D115"/>
    <mergeCell ref="B116:D116"/>
    <mergeCell ref="B118:D118"/>
    <mergeCell ref="B119:D119"/>
    <mergeCell ref="B81:D81"/>
    <mergeCell ref="B82:D82"/>
    <mergeCell ref="A87:A88"/>
    <mergeCell ref="B87:D88"/>
    <mergeCell ref="I87:I88"/>
    <mergeCell ref="N87:Q87"/>
    <mergeCell ref="B89:D89"/>
    <mergeCell ref="B90:D90"/>
    <mergeCell ref="B91:D91"/>
    <mergeCell ref="E87:E88"/>
    <mergeCell ref="F87:H87"/>
    <mergeCell ref="B80:D80"/>
    <mergeCell ref="B68:D68"/>
    <mergeCell ref="B70:D70"/>
    <mergeCell ref="B71:D71"/>
    <mergeCell ref="B72:D72"/>
    <mergeCell ref="B73:D73"/>
    <mergeCell ref="B74:D74"/>
    <mergeCell ref="B75:D75"/>
    <mergeCell ref="B76:D76"/>
    <mergeCell ref="B77:D77"/>
    <mergeCell ref="B78:D78"/>
    <mergeCell ref="B79:D79"/>
    <mergeCell ref="B66:D66"/>
    <mergeCell ref="B67:D67"/>
    <mergeCell ref="B49:D49"/>
    <mergeCell ref="B50:D50"/>
    <mergeCell ref="B51:D51"/>
    <mergeCell ref="B52:D52"/>
    <mergeCell ref="B54:D54"/>
    <mergeCell ref="B56:D56"/>
    <mergeCell ref="B62:D62"/>
    <mergeCell ref="B48:D48"/>
    <mergeCell ref="B57:D57"/>
    <mergeCell ref="B58:D58"/>
    <mergeCell ref="B59:D59"/>
    <mergeCell ref="B60:D60"/>
    <mergeCell ref="E45:E46"/>
    <mergeCell ref="F45:H45"/>
    <mergeCell ref="I45:I46"/>
    <mergeCell ref="N45:Q45"/>
    <mergeCell ref="B47:D47"/>
    <mergeCell ref="N3:Q3"/>
    <mergeCell ref="B12:D12"/>
    <mergeCell ref="B14:D14"/>
    <mergeCell ref="B15:D15"/>
    <mergeCell ref="B16:D16"/>
    <mergeCell ref="B37:D37"/>
    <mergeCell ref="B38:D38"/>
    <mergeCell ref="B39:D39"/>
    <mergeCell ref="A45:A46"/>
    <mergeCell ref="B45:D46"/>
    <mergeCell ref="B36:D36"/>
    <mergeCell ref="B24:D24"/>
    <mergeCell ref="B25:D25"/>
    <mergeCell ref="B26:D26"/>
    <mergeCell ref="B28:D28"/>
    <mergeCell ref="B29:D29"/>
    <mergeCell ref="B30:D30"/>
    <mergeCell ref="B31:D31"/>
    <mergeCell ref="B32:D32"/>
    <mergeCell ref="B33:D33"/>
    <mergeCell ref="B34:D34"/>
    <mergeCell ref="B35:D35"/>
    <mergeCell ref="B20:D20"/>
    <mergeCell ref="A3:A4"/>
    <mergeCell ref="B3:D4"/>
    <mergeCell ref="E3:E4"/>
    <mergeCell ref="F3:H3"/>
    <mergeCell ref="I3:I4"/>
    <mergeCell ref="B17:D17"/>
    <mergeCell ref="B18:D18"/>
    <mergeCell ref="B5:D5"/>
    <mergeCell ref="B6:D6"/>
    <mergeCell ref="B7:D7"/>
    <mergeCell ref="B8:D8"/>
    <mergeCell ref="B9:D9"/>
    <mergeCell ref="B10:D1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2026-05-08T11:02:09Z</dcterms:modified>
</cp:coreProperties>
</file>