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G30" i="1" l="1"/>
  <c r="H30" i="1"/>
  <c r="I30" i="1"/>
  <c r="J30" i="1"/>
  <c r="K30" i="1"/>
  <c r="L30" i="1"/>
  <c r="M30" i="1"/>
  <c r="N30" i="1"/>
  <c r="O30" i="1"/>
  <c r="P30" i="1"/>
  <c r="Q30" i="1"/>
  <c r="F30" i="1"/>
  <c r="E114" i="1" l="1"/>
  <c r="Q113" i="1"/>
  <c r="P113" i="1"/>
  <c r="O113" i="1"/>
  <c r="N113" i="1"/>
  <c r="M113" i="1"/>
  <c r="L113" i="1"/>
  <c r="K113" i="1"/>
  <c r="J113" i="1"/>
  <c r="I113" i="1"/>
  <c r="H113" i="1"/>
  <c r="G113" i="1"/>
  <c r="F113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Q91" i="1"/>
  <c r="P91" i="1"/>
  <c r="O91" i="1"/>
  <c r="N91" i="1"/>
  <c r="M91" i="1"/>
  <c r="L91" i="1"/>
  <c r="K91" i="1"/>
  <c r="J91" i="1"/>
  <c r="I91" i="1"/>
  <c r="H91" i="1"/>
  <c r="G91" i="1"/>
  <c r="F91" i="1"/>
  <c r="Q87" i="1"/>
  <c r="Q114" i="1" s="1"/>
  <c r="P87" i="1"/>
  <c r="O87" i="1"/>
  <c r="N87" i="1"/>
  <c r="N114" i="1" s="1"/>
  <c r="M87" i="1"/>
  <c r="L87" i="1"/>
  <c r="K87" i="1"/>
  <c r="K114" i="1" s="1"/>
  <c r="J87" i="1"/>
  <c r="J114" i="1" s="1"/>
  <c r="I87" i="1"/>
  <c r="I114" i="1" s="1"/>
  <c r="H87" i="1"/>
  <c r="G87" i="1"/>
  <c r="F87" i="1"/>
  <c r="E73" i="1"/>
  <c r="Q72" i="1"/>
  <c r="P72" i="1"/>
  <c r="O72" i="1"/>
  <c r="N72" i="1"/>
  <c r="M72" i="1"/>
  <c r="L72" i="1"/>
  <c r="K72" i="1"/>
  <c r="J72" i="1"/>
  <c r="I72" i="1"/>
  <c r="H72" i="1"/>
  <c r="G72" i="1"/>
  <c r="F72" i="1"/>
  <c r="Q69" i="1"/>
  <c r="P69" i="1"/>
  <c r="O69" i="1"/>
  <c r="N69" i="1"/>
  <c r="M69" i="1"/>
  <c r="L69" i="1"/>
  <c r="K69" i="1"/>
  <c r="J69" i="1"/>
  <c r="I69" i="1"/>
  <c r="H69" i="1"/>
  <c r="G69" i="1"/>
  <c r="F69" i="1"/>
  <c r="Q62" i="1"/>
  <c r="P62" i="1"/>
  <c r="O62" i="1"/>
  <c r="N62" i="1"/>
  <c r="M62" i="1"/>
  <c r="L62" i="1"/>
  <c r="K62" i="1"/>
  <c r="J62" i="1"/>
  <c r="I62" i="1"/>
  <c r="H62" i="1"/>
  <c r="G62" i="1"/>
  <c r="F62" i="1"/>
  <c r="Q59" i="1"/>
  <c r="P59" i="1"/>
  <c r="O59" i="1"/>
  <c r="N59" i="1"/>
  <c r="M59" i="1"/>
  <c r="L59" i="1"/>
  <c r="K59" i="1"/>
  <c r="J59" i="1"/>
  <c r="I59" i="1"/>
  <c r="H59" i="1"/>
  <c r="G59" i="1"/>
  <c r="F59" i="1"/>
  <c r="Q50" i="1"/>
  <c r="P50" i="1"/>
  <c r="O50" i="1"/>
  <c r="N50" i="1"/>
  <c r="M50" i="1"/>
  <c r="L50" i="1"/>
  <c r="K50" i="1"/>
  <c r="J50" i="1"/>
  <c r="I50" i="1"/>
  <c r="H50" i="1"/>
  <c r="G50" i="1"/>
  <c r="F50" i="1"/>
  <c r="Q46" i="1"/>
  <c r="Q73" i="1" s="1"/>
  <c r="P46" i="1"/>
  <c r="P73" i="1" s="1"/>
  <c r="O46" i="1"/>
  <c r="N46" i="1"/>
  <c r="M46" i="1"/>
  <c r="M73" i="1" s="1"/>
  <c r="L46" i="1"/>
  <c r="L73" i="1" s="1"/>
  <c r="K46" i="1"/>
  <c r="K73" i="1" s="1"/>
  <c r="J46" i="1"/>
  <c r="J73" i="1" s="1"/>
  <c r="I46" i="1"/>
  <c r="I73" i="1" s="1"/>
  <c r="H46" i="1"/>
  <c r="H73" i="1" s="1"/>
  <c r="G46" i="1"/>
  <c r="G73" i="1" s="1"/>
  <c r="F46" i="1"/>
  <c r="F73" i="1" s="1"/>
  <c r="E31" i="1"/>
  <c r="Q27" i="1"/>
  <c r="P27" i="1"/>
  <c r="O27" i="1"/>
  <c r="N27" i="1"/>
  <c r="M27" i="1"/>
  <c r="L27" i="1"/>
  <c r="K27" i="1"/>
  <c r="J27" i="1"/>
  <c r="I27" i="1"/>
  <c r="H27" i="1"/>
  <c r="G27" i="1"/>
  <c r="F27" i="1"/>
  <c r="Q18" i="1"/>
  <c r="P18" i="1"/>
  <c r="O18" i="1"/>
  <c r="N18" i="1"/>
  <c r="M18" i="1"/>
  <c r="L18" i="1"/>
  <c r="K18" i="1"/>
  <c r="J18" i="1"/>
  <c r="I18" i="1"/>
  <c r="H18" i="1"/>
  <c r="G18" i="1"/>
  <c r="F18" i="1"/>
  <c r="Q14" i="1"/>
  <c r="Q31" i="1" s="1"/>
  <c r="P14" i="1"/>
  <c r="P31" i="1" s="1"/>
  <c r="O14" i="1"/>
  <c r="O31" i="1" s="1"/>
  <c r="N14" i="1"/>
  <c r="M14" i="1"/>
  <c r="M31" i="1" s="1"/>
  <c r="L14" i="1"/>
  <c r="K14" i="1"/>
  <c r="K31" i="1" s="1"/>
  <c r="J14" i="1"/>
  <c r="I14" i="1"/>
  <c r="I31" i="1" s="1"/>
  <c r="H14" i="1"/>
  <c r="H31" i="1" s="1"/>
  <c r="G14" i="1"/>
  <c r="G31" i="1" s="1"/>
  <c r="F14" i="1"/>
  <c r="F31" i="1" s="1"/>
  <c r="J31" i="1" l="1"/>
  <c r="P114" i="1"/>
  <c r="O114" i="1"/>
  <c r="O73" i="1"/>
  <c r="H114" i="1"/>
  <c r="G114" i="1"/>
  <c r="N31" i="1"/>
  <c r="N73" i="1"/>
  <c r="F114" i="1"/>
  <c r="L114" i="1"/>
  <c r="M114" i="1"/>
  <c r="L31" i="1"/>
</calcChain>
</file>

<file path=xl/sharedStrings.xml><?xml version="1.0" encoding="utf-8"?>
<sst xmlns="http://schemas.openxmlformats.org/spreadsheetml/2006/main" count="165" uniqueCount="63">
  <si>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</si>
  <si>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</si>
  <si>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</si>
  <si>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</si>
  <si>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</si>
  <si>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</si>
  <si>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</si>
  <si>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</si>
  <si>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</si>
  <si>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</si>
  <si>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</si>
  <si>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</si>
  <si>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</si>
  <si>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</si>
  <si>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</si>
  <si>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</si>
  <si>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</si>
  <si>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</si>
  <si>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</si>
  <si>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</si>
  <si>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Сыр Российский</t>
  </si>
  <si>
    <t>Суп молочный с макаронными изделиями</t>
  </si>
  <si>
    <t>Кофейный напиток с молоком</t>
  </si>
  <si>
    <t>Хлеб пшеничный 1 сорт</t>
  </si>
  <si>
    <t>Хлеб ржаной</t>
  </si>
  <si>
    <t>Всего в Завтрак</t>
  </si>
  <si>
    <t>2-й  Завтрак</t>
  </si>
  <si>
    <t>Всего во 2-й завтрак</t>
  </si>
  <si>
    <t xml:space="preserve">Обед </t>
  </si>
  <si>
    <t xml:space="preserve">Котлета рубленные из цыпленка-бройлера </t>
  </si>
  <si>
    <t>Пюре картофельное</t>
  </si>
  <si>
    <t>Всего в обед</t>
  </si>
  <si>
    <t>Полдник</t>
  </si>
  <si>
    <t>100/1шт.</t>
  </si>
  <si>
    <t>Всего  в полдник</t>
  </si>
  <si>
    <t>Ужин</t>
  </si>
  <si>
    <t>Всего в Ужин</t>
  </si>
  <si>
    <t>2-й Ужин</t>
  </si>
  <si>
    <t>Кефир 2,5 % жирности</t>
  </si>
  <si>
    <t>200/1шт</t>
  </si>
  <si>
    <t xml:space="preserve">Всего в  2-й Ужин </t>
  </si>
  <si>
    <t>Всего в 1 неделю четверг</t>
  </si>
  <si>
    <t>Компот из смеси сухофруктов</t>
  </si>
  <si>
    <t>200/1шт.</t>
  </si>
  <si>
    <t xml:space="preserve">Сок фруктовый </t>
  </si>
  <si>
    <t>Всего в 2-й завтак</t>
  </si>
  <si>
    <t>Всего  в полдик</t>
  </si>
  <si>
    <t>Итого стоимость на 1 чел.</t>
  </si>
  <si>
    <t>Меню на 2 неделю четверг</t>
  </si>
  <si>
    <t>Вафли ванильные</t>
  </si>
  <si>
    <t>90/150</t>
  </si>
  <si>
    <t>250/10</t>
  </si>
  <si>
    <t>180/10</t>
  </si>
  <si>
    <t>Плов из отварной говядины</t>
  </si>
  <si>
    <t>100/180</t>
  </si>
  <si>
    <t>Кисель из свежих плодов (апельсин)</t>
  </si>
  <si>
    <t>Суп картофельный с горохом</t>
  </si>
  <si>
    <t>Яблоки свежие калиброванные</t>
  </si>
  <si>
    <t>Икра свекольная</t>
  </si>
  <si>
    <t>Меню на 2 неделю четверг 14.05.2026 Дети 3-6 лет                     Директор: Кислюк С.А.</t>
  </si>
  <si>
    <t>Меню на 2 неделю четверг 14.05.2026 учащиеся 7-11 лет                   Директор: Кислюк С.А.</t>
  </si>
  <si>
    <t>Меню на 2 неделю четверг 14.05.2026 учащиеся старше 12 лет      Директор: Кислюк С.А.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</si>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</sst>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Continuous"/>
    </xf>
    <xf numFmtId="0" fontId="3" fillId="2" borderId="3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 applyFill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topLeftCell="A7" zoomScale="110" zoomScaleNormal="110" workbookViewId="0">
      <selection activeCell="A20" sqref="A20:D20"/>
    </sheetView>
  </sheetViews>
  <sheetFormatPr defaultRowHeight="15" x14ac:dyDescent="0.25"/>
  <sheetData>
    <row r="1" spans="1:18" x14ac:dyDescent="0.25">
      <c r="A1" s="61" t="s">
        <v>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ht="15.75" customHeight="1" x14ac:dyDescent="0.25">
      <c r="A3" s="38" t="s">
        <v>48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1:18" ht="15.75" x14ac:dyDescent="0.25">
      <c r="A4" s="79" t="s">
        <v>0</v>
      </c>
      <c r="B4" s="80" t="s">
        <v>1</v>
      </c>
      <c r="C4" s="81"/>
      <c r="D4" s="82"/>
      <c r="E4" s="47" t="s">
        <v>2</v>
      </c>
      <c r="F4" s="49" t="s">
        <v>3</v>
      </c>
      <c r="G4" s="50"/>
      <c r="H4" s="51"/>
      <c r="I4" s="47" t="s">
        <v>4</v>
      </c>
      <c r="J4" s="49" t="s">
        <v>5</v>
      </c>
      <c r="K4" s="50"/>
      <c r="L4" s="50"/>
      <c r="M4" s="51"/>
      <c r="N4" s="49" t="s">
        <v>6</v>
      </c>
      <c r="O4" s="50"/>
      <c r="P4" s="50"/>
      <c r="Q4" s="51"/>
      <c r="R4" s="41"/>
    </row>
    <row r="5" spans="1:18" ht="15.75" x14ac:dyDescent="0.25">
      <c r="A5" s="79"/>
      <c r="B5" s="83"/>
      <c r="C5" s="84"/>
      <c r="D5" s="85"/>
      <c r="E5" s="48"/>
      <c r="F5" s="1" t="s">
        <v>7</v>
      </c>
      <c r="G5" s="1" t="s">
        <v>8</v>
      </c>
      <c r="H5" s="1" t="s">
        <v>9</v>
      </c>
      <c r="I5" s="48"/>
      <c r="J5" s="2" t="s">
        <v>10</v>
      </c>
      <c r="K5" s="2" t="s">
        <v>11</v>
      </c>
      <c r="L5" s="2" t="s">
        <v>12</v>
      </c>
      <c r="M5" s="37" t="s">
        <v>13</v>
      </c>
      <c r="N5" s="3" t="s">
        <v>14</v>
      </c>
      <c r="O5" s="2" t="s">
        <v>15</v>
      </c>
      <c r="P5" s="2" t="s">
        <v>16</v>
      </c>
      <c r="Q5" s="37" t="s">
        <v>17</v>
      </c>
      <c r="R5" s="40"/>
    </row>
    <row r="6" spans="1:18" x14ac:dyDescent="0.25">
      <c r="A6" s="4">
        <v>1</v>
      </c>
      <c r="B6" s="67">
        <v>2</v>
      </c>
      <c r="C6" s="68"/>
      <c r="D6" s="69"/>
      <c r="E6" s="5">
        <v>3</v>
      </c>
      <c r="F6" s="5">
        <v>4</v>
      </c>
      <c r="G6" s="5">
        <v>5</v>
      </c>
      <c r="H6" s="5">
        <v>6</v>
      </c>
      <c r="I6" s="6">
        <v>7</v>
      </c>
      <c r="J6" s="5">
        <v>8</v>
      </c>
      <c r="K6" s="5">
        <v>9</v>
      </c>
      <c r="L6" s="5">
        <v>10</v>
      </c>
      <c r="M6" s="7">
        <v>11</v>
      </c>
      <c r="N6" s="5">
        <v>12</v>
      </c>
      <c r="O6" s="5">
        <v>13</v>
      </c>
      <c r="P6" s="5">
        <v>14</v>
      </c>
      <c r="Q6" s="8">
        <v>15</v>
      </c>
      <c r="R6" s="42"/>
    </row>
    <row r="7" spans="1:18" ht="15.75" x14ac:dyDescent="0.25">
      <c r="A7" s="9"/>
      <c r="B7" s="70" t="s">
        <v>18</v>
      </c>
      <c r="C7" s="71"/>
      <c r="D7" s="72"/>
      <c r="E7" s="10"/>
      <c r="F7" s="11"/>
      <c r="G7" s="11"/>
      <c r="H7" s="11"/>
      <c r="I7" s="10"/>
      <c r="J7" s="11"/>
      <c r="K7" s="11"/>
      <c r="L7" s="11"/>
      <c r="M7" s="11"/>
      <c r="N7" s="11"/>
      <c r="O7" s="11"/>
      <c r="P7" s="11"/>
      <c r="Q7" s="11"/>
      <c r="R7" s="40"/>
    </row>
    <row r="8" spans="1:18" ht="15.75" x14ac:dyDescent="0.25">
      <c r="A8" s="9">
        <v>14</v>
      </c>
      <c r="B8" s="58" t="s">
        <v>19</v>
      </c>
      <c r="C8" s="59"/>
      <c r="D8" s="60"/>
      <c r="E8" s="10">
        <v>5</v>
      </c>
      <c r="F8" s="11">
        <v>7.0000000000000007E-2</v>
      </c>
      <c r="G8" s="11">
        <v>6.86</v>
      </c>
      <c r="H8" s="11">
        <v>0.09</v>
      </c>
      <c r="I8" s="10">
        <v>62</v>
      </c>
      <c r="J8" s="11">
        <v>0</v>
      </c>
      <c r="K8" s="11">
        <v>0</v>
      </c>
      <c r="L8" s="11">
        <v>7.0000000000000007E-2</v>
      </c>
      <c r="M8" s="11">
        <v>0.1</v>
      </c>
      <c r="N8" s="11">
        <v>1.58</v>
      </c>
      <c r="O8" s="11">
        <v>2.2599999999999998</v>
      </c>
      <c r="P8" s="11">
        <v>0.03</v>
      </c>
      <c r="Q8" s="11">
        <v>0.01</v>
      </c>
      <c r="R8" s="40"/>
    </row>
    <row r="9" spans="1:18" ht="15" customHeight="1" x14ac:dyDescent="0.25">
      <c r="A9" s="9">
        <v>15</v>
      </c>
      <c r="B9" s="73" t="s">
        <v>20</v>
      </c>
      <c r="C9" s="74"/>
      <c r="D9" s="75"/>
      <c r="E9" s="12">
        <v>10</v>
      </c>
      <c r="F9" s="11">
        <v>3.9</v>
      </c>
      <c r="G9" s="11">
        <v>3.98</v>
      </c>
      <c r="H9" s="11">
        <v>0</v>
      </c>
      <c r="I9" s="10">
        <v>51</v>
      </c>
      <c r="J9" s="11">
        <v>0</v>
      </c>
      <c r="K9" s="11">
        <v>0.02</v>
      </c>
      <c r="L9" s="11">
        <v>0.05</v>
      </c>
      <c r="M9" s="11">
        <v>0.02</v>
      </c>
      <c r="N9" s="11">
        <v>105</v>
      </c>
      <c r="O9" s="11">
        <v>60</v>
      </c>
      <c r="P9" s="11">
        <v>100</v>
      </c>
      <c r="Q9" s="11">
        <v>0.2</v>
      </c>
      <c r="R9" s="40"/>
    </row>
    <row r="10" spans="1:18" ht="30" customHeight="1" x14ac:dyDescent="0.25">
      <c r="A10" s="13">
        <v>120</v>
      </c>
      <c r="B10" s="76" t="s">
        <v>21</v>
      </c>
      <c r="C10" s="77"/>
      <c r="D10" s="78"/>
      <c r="E10" s="14">
        <v>200</v>
      </c>
      <c r="F10" s="15">
        <v>2.66</v>
      </c>
      <c r="G10" s="15">
        <v>2.4300000000000002</v>
      </c>
      <c r="H10" s="15">
        <v>18.98</v>
      </c>
      <c r="I10" s="16">
        <v>108</v>
      </c>
      <c r="J10" s="15">
        <v>0.09</v>
      </c>
      <c r="K10" s="15">
        <v>6.6</v>
      </c>
      <c r="L10" s="15">
        <v>0.01</v>
      </c>
      <c r="M10" s="15">
        <v>0.67</v>
      </c>
      <c r="N10" s="15">
        <v>15.96</v>
      </c>
      <c r="O10" s="15">
        <v>55.92</v>
      </c>
      <c r="P10" s="15">
        <v>20.93</v>
      </c>
      <c r="Q10" s="15">
        <v>0.86</v>
      </c>
      <c r="R10" s="40"/>
    </row>
    <row r="11" spans="1:18" ht="15.75" x14ac:dyDescent="0.25">
      <c r="A11" s="9">
        <v>379</v>
      </c>
      <c r="B11" s="73" t="s">
        <v>22</v>
      </c>
      <c r="C11" s="74"/>
      <c r="D11" s="75"/>
      <c r="E11" s="10">
        <v>200</v>
      </c>
      <c r="F11" s="11">
        <v>3.6</v>
      </c>
      <c r="G11" s="11">
        <v>2.7</v>
      </c>
      <c r="H11" s="11">
        <v>17.7</v>
      </c>
      <c r="I11" s="10">
        <v>83</v>
      </c>
      <c r="J11" s="11">
        <v>0.01</v>
      </c>
      <c r="K11" s="11">
        <v>0.26</v>
      </c>
      <c r="L11" s="11">
        <v>0.01</v>
      </c>
      <c r="M11" s="11">
        <v>0.1</v>
      </c>
      <c r="N11" s="11">
        <v>40.6</v>
      </c>
      <c r="O11" s="11">
        <v>20.149999999999999</v>
      </c>
      <c r="P11" s="11">
        <v>135</v>
      </c>
      <c r="Q11" s="11">
        <v>2</v>
      </c>
      <c r="R11" s="40"/>
    </row>
    <row r="12" spans="1:18" ht="15.75" x14ac:dyDescent="0.25">
      <c r="A12" s="9"/>
      <c r="B12" s="58" t="s">
        <v>23</v>
      </c>
      <c r="C12" s="59"/>
      <c r="D12" s="60"/>
      <c r="E12" s="10">
        <v>30</v>
      </c>
      <c r="F12" s="11">
        <v>6.8</v>
      </c>
      <c r="G12" s="11">
        <v>1.28</v>
      </c>
      <c r="H12" s="11">
        <v>29.6</v>
      </c>
      <c r="I12" s="10">
        <v>158</v>
      </c>
      <c r="J12" s="11">
        <v>0.02</v>
      </c>
      <c r="K12" s="11">
        <v>0.4</v>
      </c>
      <c r="L12" s="11">
        <v>0.02</v>
      </c>
      <c r="M12" s="11">
        <v>0.48</v>
      </c>
      <c r="N12" s="11">
        <v>34.4</v>
      </c>
      <c r="O12" s="11">
        <v>71.2</v>
      </c>
      <c r="P12" s="11">
        <v>20</v>
      </c>
      <c r="Q12" s="11">
        <v>0.9</v>
      </c>
      <c r="R12" s="40"/>
    </row>
    <row r="13" spans="1:18" ht="15.75" x14ac:dyDescent="0.25">
      <c r="A13" s="9"/>
      <c r="B13" s="73" t="s">
        <v>24</v>
      </c>
      <c r="C13" s="74"/>
      <c r="D13" s="75"/>
      <c r="E13" s="10">
        <v>20</v>
      </c>
      <c r="F13" s="11">
        <v>2.13</v>
      </c>
      <c r="G13" s="11">
        <v>0.56000000000000005</v>
      </c>
      <c r="H13" s="11">
        <v>13.11</v>
      </c>
      <c r="I13" s="10">
        <v>66</v>
      </c>
      <c r="J13" s="11">
        <v>0.03</v>
      </c>
      <c r="K13" s="11">
        <v>0.06</v>
      </c>
      <c r="L13" s="11">
        <v>0</v>
      </c>
      <c r="M13" s="11">
        <v>0.66</v>
      </c>
      <c r="N13" s="11">
        <v>10.6</v>
      </c>
      <c r="O13" s="11">
        <v>47.4</v>
      </c>
      <c r="P13" s="11">
        <v>14.1</v>
      </c>
      <c r="Q13" s="11">
        <v>1.17</v>
      </c>
      <c r="R13" s="40"/>
    </row>
    <row r="14" spans="1:18" ht="15.75" x14ac:dyDescent="0.25">
      <c r="A14" s="9"/>
      <c r="B14" s="55" t="s">
        <v>25</v>
      </c>
      <c r="C14" s="56"/>
      <c r="D14" s="57"/>
      <c r="E14" s="17">
        <v>465</v>
      </c>
      <c r="F14" s="17">
        <f>SUM(F8:F13)</f>
        <v>19.16</v>
      </c>
      <c r="G14" s="17">
        <f t="shared" ref="G14:Q14" si="0">SUM(G8:G13)</f>
        <v>17.809999999999999</v>
      </c>
      <c r="H14" s="17">
        <f t="shared" si="0"/>
        <v>79.48</v>
      </c>
      <c r="I14" s="17">
        <f t="shared" si="0"/>
        <v>528</v>
      </c>
      <c r="J14" s="17">
        <f t="shared" si="0"/>
        <v>0.15</v>
      </c>
      <c r="K14" s="17">
        <f t="shared" si="0"/>
        <v>7.339999999999999</v>
      </c>
      <c r="L14" s="17">
        <f t="shared" si="0"/>
        <v>0.16</v>
      </c>
      <c r="M14" s="17">
        <f t="shared" si="0"/>
        <v>2.0300000000000002</v>
      </c>
      <c r="N14" s="17">
        <f t="shared" si="0"/>
        <v>208.14</v>
      </c>
      <c r="O14" s="17">
        <f t="shared" si="0"/>
        <v>256.93</v>
      </c>
      <c r="P14" s="17">
        <f t="shared" si="0"/>
        <v>290.06000000000006</v>
      </c>
      <c r="Q14" s="17">
        <f t="shared" si="0"/>
        <v>5.1400000000000006</v>
      </c>
      <c r="R14" s="40"/>
    </row>
    <row r="15" spans="1:18" ht="15.75" x14ac:dyDescent="0.25">
      <c r="A15" s="9"/>
      <c r="B15" s="70" t="s">
        <v>26</v>
      </c>
      <c r="C15" s="71"/>
      <c r="D15" s="72"/>
      <c r="E15" s="10"/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40"/>
    </row>
    <row r="16" spans="1:18" ht="15.75" x14ac:dyDescent="0.25">
      <c r="A16" s="9"/>
      <c r="B16" s="64" t="s">
        <v>49</v>
      </c>
      <c r="C16" s="65"/>
      <c r="D16" s="66"/>
      <c r="E16" s="10">
        <v>21</v>
      </c>
      <c r="F16" s="10">
        <v>1.03</v>
      </c>
      <c r="G16" s="10">
        <v>8.18</v>
      </c>
      <c r="H16" s="10">
        <v>13</v>
      </c>
      <c r="I16" s="10">
        <v>130</v>
      </c>
      <c r="J16" s="11">
        <v>0.01</v>
      </c>
      <c r="K16" s="11">
        <v>0</v>
      </c>
      <c r="L16" s="11">
        <v>0.02</v>
      </c>
      <c r="M16" s="11">
        <v>0.6</v>
      </c>
      <c r="N16" s="11">
        <v>2.5</v>
      </c>
      <c r="O16" s="11">
        <v>7</v>
      </c>
      <c r="P16" s="11">
        <v>0.5</v>
      </c>
      <c r="Q16" s="11">
        <v>0.15</v>
      </c>
      <c r="R16" s="40"/>
    </row>
    <row r="17" spans="1:18" ht="33" customHeight="1" x14ac:dyDescent="0.25">
      <c r="A17" s="9">
        <v>356</v>
      </c>
      <c r="B17" s="86" t="s">
        <v>55</v>
      </c>
      <c r="C17" s="87"/>
      <c r="D17" s="87"/>
      <c r="E17" s="43">
        <v>200</v>
      </c>
      <c r="F17" s="10">
        <v>6.58</v>
      </c>
      <c r="G17" s="10">
        <v>7.04</v>
      </c>
      <c r="H17" s="10">
        <v>98.25</v>
      </c>
      <c r="I17" s="10">
        <v>430</v>
      </c>
      <c r="J17" s="11">
        <v>0.5</v>
      </c>
      <c r="K17" s="11">
        <v>0.6</v>
      </c>
      <c r="L17" s="11">
        <v>0.06</v>
      </c>
      <c r="M17" s="11">
        <v>0.6</v>
      </c>
      <c r="N17" s="11">
        <v>200.76</v>
      </c>
      <c r="O17" s="11">
        <v>130.65</v>
      </c>
      <c r="P17" s="11">
        <v>20.45</v>
      </c>
      <c r="Q17" s="11">
        <v>0.1</v>
      </c>
      <c r="R17" s="44"/>
    </row>
    <row r="18" spans="1:18" ht="15.75" x14ac:dyDescent="0.25">
      <c r="A18" s="9"/>
      <c r="B18" s="55" t="s">
        <v>27</v>
      </c>
      <c r="C18" s="56"/>
      <c r="D18" s="57"/>
      <c r="E18" s="17">
        <v>221</v>
      </c>
      <c r="F18" s="17">
        <f>SUM(F16:F17)</f>
        <v>7.61</v>
      </c>
      <c r="G18" s="17">
        <f t="shared" ref="G18:Q18" si="1">SUM(G16:G17)</f>
        <v>15.219999999999999</v>
      </c>
      <c r="H18" s="17">
        <f t="shared" si="1"/>
        <v>111.25</v>
      </c>
      <c r="I18" s="17">
        <f t="shared" si="1"/>
        <v>560</v>
      </c>
      <c r="J18" s="17">
        <f t="shared" si="1"/>
        <v>0.51</v>
      </c>
      <c r="K18" s="17">
        <f t="shared" si="1"/>
        <v>0.6</v>
      </c>
      <c r="L18" s="17">
        <f t="shared" si="1"/>
        <v>0.08</v>
      </c>
      <c r="M18" s="17">
        <f t="shared" si="1"/>
        <v>1.2</v>
      </c>
      <c r="N18" s="17">
        <f t="shared" si="1"/>
        <v>203.26</v>
      </c>
      <c r="O18" s="17">
        <f t="shared" si="1"/>
        <v>137.65</v>
      </c>
      <c r="P18" s="17">
        <f t="shared" si="1"/>
        <v>20.95</v>
      </c>
      <c r="Q18" s="17">
        <f t="shared" si="1"/>
        <v>0.25</v>
      </c>
      <c r="R18" s="45"/>
    </row>
    <row r="19" spans="1:18" ht="15.75" x14ac:dyDescent="0.25">
      <c r="A19" s="9"/>
      <c r="B19" s="70" t="s">
        <v>28</v>
      </c>
      <c r="C19" s="71"/>
      <c r="D19" s="72"/>
      <c r="E19" s="10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40"/>
    </row>
    <row r="20" spans="1:18" ht="15.75" x14ac:dyDescent="0.25">
      <c r="A20" s="9">
        <v>71</v>
      </c>
      <c r="B20" s="73" t="s">
        <v>62</v>
      </c>
      <c r="C20" s="74"/>
      <c r="D20" s="75"/>
      <c r="E20" s="10">
        <v>60</v>
      </c>
      <c r="F20" s="11">
        <v>0.91</v>
      </c>
      <c r="G20" s="11">
        <v>3.01</v>
      </c>
      <c r="H20" s="11">
        <v>4.6900000000000004</v>
      </c>
      <c r="I20" s="10">
        <v>49</v>
      </c>
      <c r="J20" s="11">
        <v>0.03</v>
      </c>
      <c r="K20" s="11">
        <v>7.19</v>
      </c>
      <c r="L20" s="11">
        <v>0</v>
      </c>
      <c r="M20" s="11">
        <v>0.5</v>
      </c>
      <c r="N20" s="11">
        <v>17.43</v>
      </c>
      <c r="O20" s="11">
        <v>18.25</v>
      </c>
      <c r="P20" s="11">
        <v>7.9690000000000003</v>
      </c>
      <c r="Q20" s="11">
        <v>0.2</v>
      </c>
      <c r="R20" s="40"/>
    </row>
    <row r="21" spans="1:18" ht="14.25" customHeight="1" x14ac:dyDescent="0.25">
      <c r="A21" s="9">
        <v>102</v>
      </c>
      <c r="B21" s="73" t="s">
        <v>56</v>
      </c>
      <c r="C21" s="74"/>
      <c r="D21" s="75"/>
      <c r="E21" s="10">
        <v>200</v>
      </c>
      <c r="F21" s="11">
        <v>5.21</v>
      </c>
      <c r="G21" s="11">
        <v>3.78</v>
      </c>
      <c r="H21" s="11">
        <v>17.64</v>
      </c>
      <c r="I21" s="10">
        <v>127</v>
      </c>
      <c r="J21" s="11">
        <v>0.13</v>
      </c>
      <c r="K21" s="11">
        <v>1.0900000000000001</v>
      </c>
      <c r="L21" s="11">
        <v>0.03</v>
      </c>
      <c r="M21" s="11">
        <v>1</v>
      </c>
      <c r="N21" s="11">
        <v>45.18</v>
      </c>
      <c r="O21" s="11">
        <v>121.16</v>
      </c>
      <c r="P21" s="11">
        <v>4.34</v>
      </c>
      <c r="Q21" s="11">
        <v>0.01</v>
      </c>
      <c r="R21" s="40"/>
    </row>
    <row r="22" spans="1:18" ht="30" customHeight="1" x14ac:dyDescent="0.25">
      <c r="A22" s="16">
        <v>295</v>
      </c>
      <c r="B22" s="91" t="s">
        <v>29</v>
      </c>
      <c r="C22" s="92"/>
      <c r="D22" s="93"/>
      <c r="E22" s="19">
        <v>80</v>
      </c>
      <c r="F22" s="20">
        <v>5.0999999999999996</v>
      </c>
      <c r="G22" s="20">
        <v>13.2</v>
      </c>
      <c r="H22" s="20">
        <v>0.8</v>
      </c>
      <c r="I22" s="19">
        <v>142.4</v>
      </c>
      <c r="J22" s="20">
        <v>0.05</v>
      </c>
      <c r="K22" s="20">
        <v>21.5</v>
      </c>
      <c r="L22" s="20">
        <v>0.03</v>
      </c>
      <c r="M22" s="20">
        <v>1.28</v>
      </c>
      <c r="N22" s="20">
        <v>8.15</v>
      </c>
      <c r="O22" s="20">
        <v>80.150000000000006</v>
      </c>
      <c r="P22" s="20">
        <v>10.65</v>
      </c>
      <c r="Q22" s="20">
        <v>0.45</v>
      </c>
      <c r="R22" s="40"/>
    </row>
    <row r="23" spans="1:18" ht="15.75" x14ac:dyDescent="0.25">
      <c r="A23" s="9">
        <v>312</v>
      </c>
      <c r="B23" s="73" t="s">
        <v>30</v>
      </c>
      <c r="C23" s="74"/>
      <c r="D23" s="75"/>
      <c r="E23" s="10">
        <v>130</v>
      </c>
      <c r="F23" s="11">
        <v>1.97</v>
      </c>
      <c r="G23" s="11">
        <v>3.79</v>
      </c>
      <c r="H23" s="11">
        <v>15.32</v>
      </c>
      <c r="I23" s="10">
        <v>103</v>
      </c>
      <c r="J23" s="11">
        <v>0.09</v>
      </c>
      <c r="K23" s="11">
        <v>8.24</v>
      </c>
      <c r="L23" s="11">
        <v>0.01</v>
      </c>
      <c r="M23" s="11">
        <v>0.15</v>
      </c>
      <c r="N23" s="11">
        <v>9.86</v>
      </c>
      <c r="O23" s="11">
        <v>53.1</v>
      </c>
      <c r="P23" s="11">
        <v>20.63</v>
      </c>
      <c r="Q23" s="11">
        <v>0.82</v>
      </c>
      <c r="R23" s="40"/>
    </row>
    <row r="24" spans="1:18" ht="33" customHeight="1" x14ac:dyDescent="0.25">
      <c r="A24" s="9">
        <v>349</v>
      </c>
      <c r="B24" s="94" t="s">
        <v>42</v>
      </c>
      <c r="C24" s="95"/>
      <c r="D24" s="96"/>
      <c r="E24" s="10">
        <v>200</v>
      </c>
      <c r="F24" s="11">
        <v>1.04</v>
      </c>
      <c r="G24" s="11">
        <v>0</v>
      </c>
      <c r="H24" s="11">
        <v>35.26</v>
      </c>
      <c r="I24" s="10">
        <v>120</v>
      </c>
      <c r="J24" s="11">
        <v>0.01</v>
      </c>
      <c r="K24" s="11">
        <v>0.5</v>
      </c>
      <c r="L24" s="11">
        <v>0.02</v>
      </c>
      <c r="M24" s="11">
        <v>0.4</v>
      </c>
      <c r="N24" s="11">
        <v>500.02</v>
      </c>
      <c r="O24" s="11">
        <v>20.61</v>
      </c>
      <c r="P24" s="11">
        <v>30.02</v>
      </c>
      <c r="Q24" s="11">
        <v>10.86</v>
      </c>
      <c r="R24" s="45"/>
    </row>
    <row r="25" spans="1:18" ht="15.75" x14ac:dyDescent="0.25">
      <c r="A25" s="21"/>
      <c r="B25" s="73" t="s">
        <v>23</v>
      </c>
      <c r="C25" s="74"/>
      <c r="D25" s="75"/>
      <c r="E25" s="10">
        <v>30</v>
      </c>
      <c r="F25" s="11">
        <v>3.4</v>
      </c>
      <c r="G25" s="11">
        <v>0.64</v>
      </c>
      <c r="H25" s="11">
        <v>14.8</v>
      </c>
      <c r="I25" s="10">
        <v>79</v>
      </c>
      <c r="J25" s="11">
        <v>0.02</v>
      </c>
      <c r="K25" s="11">
        <v>0.2</v>
      </c>
      <c r="L25" s="11">
        <v>0.01</v>
      </c>
      <c r="M25" s="11">
        <v>0.67</v>
      </c>
      <c r="N25" s="11">
        <v>17.2</v>
      </c>
      <c r="O25" s="11">
        <v>50.6</v>
      </c>
      <c r="P25" s="11">
        <v>10</v>
      </c>
      <c r="Q25" s="11">
        <v>16</v>
      </c>
      <c r="R25" s="40"/>
    </row>
    <row r="26" spans="1:18" ht="15.75" x14ac:dyDescent="0.25">
      <c r="A26" s="9"/>
      <c r="B26" s="73" t="s">
        <v>24</v>
      </c>
      <c r="C26" s="74"/>
      <c r="D26" s="75"/>
      <c r="E26" s="10">
        <v>20</v>
      </c>
      <c r="F26" s="11">
        <v>5.13</v>
      </c>
      <c r="G26" s="11">
        <v>0.93</v>
      </c>
      <c r="H26" s="11">
        <v>24.93</v>
      </c>
      <c r="I26" s="10">
        <v>128</v>
      </c>
      <c r="J26" s="11">
        <v>0.02</v>
      </c>
      <c r="K26" s="11">
        <v>0.5</v>
      </c>
      <c r="L26" s="11">
        <v>0.02</v>
      </c>
      <c r="M26" s="11">
        <v>0.7</v>
      </c>
      <c r="N26" s="11">
        <v>22</v>
      </c>
      <c r="O26" s="11">
        <v>29.33</v>
      </c>
      <c r="P26" s="11">
        <v>7</v>
      </c>
      <c r="Q26" s="11">
        <v>0.02</v>
      </c>
      <c r="R26" s="40"/>
    </row>
    <row r="27" spans="1:18" ht="15.75" x14ac:dyDescent="0.25">
      <c r="A27" s="9"/>
      <c r="B27" s="88" t="s">
        <v>31</v>
      </c>
      <c r="C27" s="89"/>
      <c r="D27" s="90"/>
      <c r="E27" s="17">
        <v>720</v>
      </c>
      <c r="F27" s="17">
        <f>SUM(F20:F26)</f>
        <v>22.759999999999998</v>
      </c>
      <c r="G27" s="17">
        <f t="shared" ref="G27:Q27" si="2">SUM(G20:G26)</f>
        <v>25.349999999999998</v>
      </c>
      <c r="H27" s="17">
        <f t="shared" si="2"/>
        <v>113.44</v>
      </c>
      <c r="I27" s="17">
        <f t="shared" si="2"/>
        <v>748.4</v>
      </c>
      <c r="J27" s="17">
        <f t="shared" si="2"/>
        <v>0.35000000000000009</v>
      </c>
      <c r="K27" s="17">
        <f t="shared" si="2"/>
        <v>39.220000000000006</v>
      </c>
      <c r="L27" s="17">
        <f t="shared" si="2"/>
        <v>0.12</v>
      </c>
      <c r="M27" s="17">
        <f t="shared" si="2"/>
        <v>4.7</v>
      </c>
      <c r="N27" s="17">
        <f t="shared" si="2"/>
        <v>619.84</v>
      </c>
      <c r="O27" s="17">
        <f t="shared" si="2"/>
        <v>373.20000000000005</v>
      </c>
      <c r="P27" s="17">
        <f t="shared" si="2"/>
        <v>90.608999999999995</v>
      </c>
      <c r="Q27" s="17">
        <f t="shared" si="2"/>
        <v>28.36</v>
      </c>
      <c r="R27" s="40"/>
    </row>
    <row r="28" spans="1:18" ht="15.75" x14ac:dyDescent="0.25">
      <c r="A28" s="9"/>
      <c r="B28" s="52" t="s">
        <v>32</v>
      </c>
      <c r="C28" s="53"/>
      <c r="D28" s="54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39"/>
    </row>
    <row r="29" spans="1:18" ht="15.75" x14ac:dyDescent="0.25">
      <c r="A29" s="21">
        <v>338</v>
      </c>
      <c r="B29" s="22" t="s">
        <v>57</v>
      </c>
      <c r="C29" s="23"/>
      <c r="D29" s="23"/>
      <c r="E29" s="10" t="s">
        <v>33</v>
      </c>
      <c r="F29" s="10">
        <v>0.8</v>
      </c>
      <c r="G29" s="10">
        <v>0.8</v>
      </c>
      <c r="H29" s="10">
        <v>19.600000000000001</v>
      </c>
      <c r="I29" s="10">
        <v>88</v>
      </c>
      <c r="J29" s="10">
        <v>0.06</v>
      </c>
      <c r="K29" s="10">
        <v>20</v>
      </c>
      <c r="L29" s="10">
        <v>0.03</v>
      </c>
      <c r="M29" s="10">
        <v>0.8</v>
      </c>
      <c r="N29" s="10">
        <v>28</v>
      </c>
      <c r="O29" s="10">
        <v>17</v>
      </c>
      <c r="P29" s="10">
        <v>15</v>
      </c>
      <c r="Q29" s="10">
        <v>2.4</v>
      </c>
      <c r="R29" s="40"/>
    </row>
    <row r="30" spans="1:18" ht="15.75" x14ac:dyDescent="0.25">
      <c r="A30" s="9"/>
      <c r="B30" s="88" t="s">
        <v>34</v>
      </c>
      <c r="C30" s="89"/>
      <c r="D30" s="90"/>
      <c r="E30" s="17">
        <v>300</v>
      </c>
      <c r="F30" s="17">
        <f>SUM(F29)</f>
        <v>0.8</v>
      </c>
      <c r="G30" s="17">
        <f t="shared" ref="G30:Q30" si="3">SUM(G29)</f>
        <v>0.8</v>
      </c>
      <c r="H30" s="17">
        <f t="shared" si="3"/>
        <v>19.600000000000001</v>
      </c>
      <c r="I30" s="17">
        <f t="shared" si="3"/>
        <v>88</v>
      </c>
      <c r="J30" s="17">
        <f t="shared" si="3"/>
        <v>0.06</v>
      </c>
      <c r="K30" s="17">
        <f t="shared" si="3"/>
        <v>20</v>
      </c>
      <c r="L30" s="17">
        <f t="shared" si="3"/>
        <v>0.03</v>
      </c>
      <c r="M30" s="17">
        <f t="shared" si="3"/>
        <v>0.8</v>
      </c>
      <c r="N30" s="17">
        <f t="shared" si="3"/>
        <v>28</v>
      </c>
      <c r="O30" s="17">
        <f t="shared" si="3"/>
        <v>17</v>
      </c>
      <c r="P30" s="17">
        <f t="shared" si="3"/>
        <v>15</v>
      </c>
      <c r="Q30" s="17">
        <f t="shared" si="3"/>
        <v>2.4</v>
      </c>
      <c r="R30" s="40"/>
    </row>
    <row r="31" spans="1:18" ht="15.75" customHeight="1" x14ac:dyDescent="0.25">
      <c r="A31" s="9"/>
      <c r="B31" s="55" t="s">
        <v>41</v>
      </c>
      <c r="C31" s="56"/>
      <c r="D31" s="57"/>
      <c r="E31" s="17">
        <f t="shared" ref="E31:Q31" si="4">SUM(E14+E18+E27+E30)</f>
        <v>1706</v>
      </c>
      <c r="F31" s="17">
        <f t="shared" si="4"/>
        <v>50.33</v>
      </c>
      <c r="G31" s="17">
        <f t="shared" si="4"/>
        <v>59.179999999999993</v>
      </c>
      <c r="H31" s="17">
        <f t="shared" si="4"/>
        <v>323.77000000000004</v>
      </c>
      <c r="I31" s="17">
        <f t="shared" si="4"/>
        <v>1924.4</v>
      </c>
      <c r="J31" s="17">
        <f t="shared" si="4"/>
        <v>1.0700000000000003</v>
      </c>
      <c r="K31" s="17">
        <f t="shared" si="4"/>
        <v>67.16</v>
      </c>
      <c r="L31" s="17">
        <f t="shared" si="4"/>
        <v>0.39</v>
      </c>
      <c r="M31" s="17">
        <f t="shared" si="4"/>
        <v>8.73</v>
      </c>
      <c r="N31" s="17">
        <f t="shared" si="4"/>
        <v>1059.24</v>
      </c>
      <c r="O31" s="17">
        <f t="shared" si="4"/>
        <v>784.78000000000009</v>
      </c>
      <c r="P31" s="17">
        <f t="shared" si="4"/>
        <v>416.61900000000003</v>
      </c>
      <c r="Q31" s="17">
        <f t="shared" si="4"/>
        <v>36.15</v>
      </c>
      <c r="R31" s="46"/>
    </row>
    <row r="32" spans="1:18" ht="15.75" x14ac:dyDescent="0.25">
      <c r="A32" s="33"/>
      <c r="B32" s="35" t="s">
        <v>47</v>
      </c>
      <c r="C32" s="35"/>
      <c r="D32" s="35"/>
      <c r="E32" s="34">
        <v>214.42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4" spans="1:17" ht="15.75" x14ac:dyDescent="0.25">
      <c r="A34" s="25"/>
      <c r="B34" s="25"/>
      <c r="C34" s="25"/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ht="15" customHeight="1" x14ac:dyDescent="0.25">
      <c r="A35" s="27" t="s">
        <v>60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5.75" customHeight="1" x14ac:dyDescent="0.25">
      <c r="A36" s="79" t="s">
        <v>0</v>
      </c>
      <c r="B36" s="80" t="s">
        <v>1</v>
      </c>
      <c r="C36" s="81"/>
      <c r="D36" s="82"/>
      <c r="E36" s="47" t="s">
        <v>2</v>
      </c>
      <c r="F36" s="49" t="s">
        <v>3</v>
      </c>
      <c r="G36" s="50"/>
      <c r="H36" s="51"/>
      <c r="I36" s="47" t="s">
        <v>4</v>
      </c>
      <c r="J36" s="49" t="s">
        <v>5</v>
      </c>
      <c r="K36" s="50"/>
      <c r="L36" s="50"/>
      <c r="M36" s="51"/>
      <c r="N36" s="49" t="s">
        <v>6</v>
      </c>
      <c r="O36" s="50"/>
      <c r="P36" s="50"/>
      <c r="Q36" s="51"/>
    </row>
    <row r="37" spans="1:17" ht="15.75" customHeight="1" x14ac:dyDescent="0.25">
      <c r="A37" s="79"/>
      <c r="B37" s="83"/>
      <c r="C37" s="84"/>
      <c r="D37" s="85"/>
      <c r="E37" s="48"/>
      <c r="F37" s="1" t="s">
        <v>7</v>
      </c>
      <c r="G37" s="1" t="s">
        <v>8</v>
      </c>
      <c r="H37" s="1" t="s">
        <v>9</v>
      </c>
      <c r="I37" s="48"/>
      <c r="J37" s="2" t="s">
        <v>10</v>
      </c>
      <c r="K37" s="2" t="s">
        <v>11</v>
      </c>
      <c r="L37" s="2" t="s">
        <v>12</v>
      </c>
      <c r="M37" s="37" t="s">
        <v>13</v>
      </c>
      <c r="N37" s="3" t="s">
        <v>14</v>
      </c>
      <c r="O37" s="2" t="s">
        <v>15</v>
      </c>
      <c r="P37" s="2" t="s">
        <v>16</v>
      </c>
      <c r="Q37" s="37" t="s">
        <v>17</v>
      </c>
    </row>
    <row r="38" spans="1:17" x14ac:dyDescent="0.25">
      <c r="A38" s="4">
        <v>1</v>
      </c>
      <c r="B38" s="67">
        <v>2</v>
      </c>
      <c r="C38" s="68"/>
      <c r="D38" s="69"/>
      <c r="E38" s="5">
        <v>3</v>
      </c>
      <c r="F38" s="5">
        <v>4</v>
      </c>
      <c r="G38" s="5">
        <v>5</v>
      </c>
      <c r="H38" s="5">
        <v>6</v>
      </c>
      <c r="I38" s="6">
        <v>7</v>
      </c>
      <c r="J38" s="5">
        <v>8</v>
      </c>
      <c r="K38" s="5">
        <v>9</v>
      </c>
      <c r="L38" s="5">
        <v>10</v>
      </c>
      <c r="M38" s="7">
        <v>11</v>
      </c>
      <c r="N38" s="5">
        <v>12</v>
      </c>
      <c r="O38" s="5">
        <v>13</v>
      </c>
      <c r="P38" s="5">
        <v>14</v>
      </c>
      <c r="Q38" s="8">
        <v>15</v>
      </c>
    </row>
    <row r="39" spans="1:17" ht="15.75" x14ac:dyDescent="0.25">
      <c r="A39" s="9"/>
      <c r="B39" s="70" t="s">
        <v>18</v>
      </c>
      <c r="C39" s="71"/>
      <c r="D39" s="72"/>
      <c r="E39" s="10"/>
      <c r="F39" s="11"/>
      <c r="G39" s="11"/>
      <c r="H39" s="11"/>
      <c r="I39" s="10"/>
      <c r="J39" s="11"/>
      <c r="K39" s="11"/>
      <c r="L39" s="11"/>
      <c r="M39" s="11"/>
      <c r="N39" s="11"/>
      <c r="O39" s="11"/>
      <c r="P39" s="11"/>
      <c r="Q39" s="11"/>
    </row>
    <row r="40" spans="1:17" ht="15.75" x14ac:dyDescent="0.25">
      <c r="A40" s="9">
        <v>14</v>
      </c>
      <c r="B40" s="58" t="s">
        <v>19</v>
      </c>
      <c r="C40" s="59"/>
      <c r="D40" s="60"/>
      <c r="E40" s="10">
        <v>10</v>
      </c>
      <c r="F40" s="11">
        <v>7.0000000000000007E-2</v>
      </c>
      <c r="G40" s="11">
        <v>6.86</v>
      </c>
      <c r="H40" s="11">
        <v>0.09</v>
      </c>
      <c r="I40" s="10">
        <v>62</v>
      </c>
      <c r="J40" s="11">
        <v>0</v>
      </c>
      <c r="K40" s="11">
        <v>0</v>
      </c>
      <c r="L40" s="11">
        <v>7.0000000000000007E-2</v>
      </c>
      <c r="M40" s="11">
        <v>0.1</v>
      </c>
      <c r="N40" s="11">
        <v>1.58</v>
      </c>
      <c r="O40" s="11">
        <v>2.2599999999999998</v>
      </c>
      <c r="P40" s="11">
        <v>0.03</v>
      </c>
      <c r="Q40" s="11">
        <v>0.01</v>
      </c>
    </row>
    <row r="41" spans="1:17" ht="15.75" x14ac:dyDescent="0.25">
      <c r="A41" s="9">
        <v>15</v>
      </c>
      <c r="B41" s="73" t="s">
        <v>20</v>
      </c>
      <c r="C41" s="74"/>
      <c r="D41" s="75"/>
      <c r="E41" s="12">
        <v>15</v>
      </c>
      <c r="F41" s="11">
        <v>3.9</v>
      </c>
      <c r="G41" s="11">
        <v>3.98</v>
      </c>
      <c r="H41" s="11">
        <v>0</v>
      </c>
      <c r="I41" s="10">
        <v>51</v>
      </c>
      <c r="J41" s="11">
        <v>0</v>
      </c>
      <c r="K41" s="11">
        <v>0.02</v>
      </c>
      <c r="L41" s="11">
        <v>0.05</v>
      </c>
      <c r="M41" s="11">
        <v>0.02</v>
      </c>
      <c r="N41" s="11">
        <v>105</v>
      </c>
      <c r="O41" s="11">
        <v>60</v>
      </c>
      <c r="P41" s="11">
        <v>100</v>
      </c>
      <c r="Q41" s="11">
        <v>0.2</v>
      </c>
    </row>
    <row r="42" spans="1:17" ht="33.75" customHeight="1" x14ac:dyDescent="0.25">
      <c r="A42" s="13">
        <v>120</v>
      </c>
      <c r="B42" s="76" t="s">
        <v>21</v>
      </c>
      <c r="C42" s="77"/>
      <c r="D42" s="78"/>
      <c r="E42" s="14">
        <v>250</v>
      </c>
      <c r="F42" s="15">
        <v>2.66</v>
      </c>
      <c r="G42" s="15">
        <v>2.4300000000000002</v>
      </c>
      <c r="H42" s="15">
        <v>18.98</v>
      </c>
      <c r="I42" s="16">
        <v>108</v>
      </c>
      <c r="J42" s="15">
        <v>0.09</v>
      </c>
      <c r="K42" s="15">
        <v>6.6</v>
      </c>
      <c r="L42" s="15">
        <v>0.01</v>
      </c>
      <c r="M42" s="15">
        <v>0.67</v>
      </c>
      <c r="N42" s="15">
        <v>15.96</v>
      </c>
      <c r="O42" s="15">
        <v>55.92</v>
      </c>
      <c r="P42" s="15">
        <v>20.93</v>
      </c>
      <c r="Q42" s="15">
        <v>0.86</v>
      </c>
    </row>
    <row r="43" spans="1:17" ht="15.75" x14ac:dyDescent="0.25">
      <c r="A43" s="9">
        <v>379</v>
      </c>
      <c r="B43" s="73" t="s">
        <v>22</v>
      </c>
      <c r="C43" s="74"/>
      <c r="D43" s="75"/>
      <c r="E43" s="10">
        <v>200</v>
      </c>
      <c r="F43" s="11">
        <v>3.6</v>
      </c>
      <c r="G43" s="11">
        <v>2.7</v>
      </c>
      <c r="H43" s="11">
        <v>17.7</v>
      </c>
      <c r="I43" s="10">
        <v>83</v>
      </c>
      <c r="J43" s="11">
        <v>0.01</v>
      </c>
      <c r="K43" s="11">
        <v>0.26</v>
      </c>
      <c r="L43" s="11">
        <v>0.01</v>
      </c>
      <c r="M43" s="11">
        <v>0.1</v>
      </c>
      <c r="N43" s="11">
        <v>40.6</v>
      </c>
      <c r="O43" s="11">
        <v>20.149999999999999</v>
      </c>
      <c r="P43" s="11">
        <v>135</v>
      </c>
      <c r="Q43" s="11">
        <v>2</v>
      </c>
    </row>
    <row r="44" spans="1:17" ht="15.75" x14ac:dyDescent="0.25">
      <c r="A44" s="9"/>
      <c r="B44" s="58" t="s">
        <v>23</v>
      </c>
      <c r="C44" s="59"/>
      <c r="D44" s="60"/>
      <c r="E44" s="10">
        <v>50</v>
      </c>
      <c r="F44" s="11">
        <v>6.8</v>
      </c>
      <c r="G44" s="11">
        <v>1.28</v>
      </c>
      <c r="H44" s="11">
        <v>29.6</v>
      </c>
      <c r="I44" s="10">
        <v>158</v>
      </c>
      <c r="J44" s="11">
        <v>0.02</v>
      </c>
      <c r="K44" s="11">
        <v>0.4</v>
      </c>
      <c r="L44" s="11">
        <v>0.02</v>
      </c>
      <c r="M44" s="11">
        <v>0.48</v>
      </c>
      <c r="N44" s="11">
        <v>34.4</v>
      </c>
      <c r="O44" s="11">
        <v>71.2</v>
      </c>
      <c r="P44" s="11">
        <v>20</v>
      </c>
      <c r="Q44" s="11">
        <v>0.9</v>
      </c>
    </row>
    <row r="45" spans="1:17" ht="15.75" x14ac:dyDescent="0.25">
      <c r="A45" s="9"/>
      <c r="B45" s="73" t="s">
        <v>24</v>
      </c>
      <c r="C45" s="74"/>
      <c r="D45" s="75"/>
      <c r="E45" s="10">
        <v>20</v>
      </c>
      <c r="F45" s="11">
        <v>2.13</v>
      </c>
      <c r="G45" s="11">
        <v>0.56000000000000005</v>
      </c>
      <c r="H45" s="11">
        <v>13.11</v>
      </c>
      <c r="I45" s="10">
        <v>66</v>
      </c>
      <c r="J45" s="11">
        <v>0.03</v>
      </c>
      <c r="K45" s="11">
        <v>0.06</v>
      </c>
      <c r="L45" s="11">
        <v>0</v>
      </c>
      <c r="M45" s="11">
        <v>0.66</v>
      </c>
      <c r="N45" s="11">
        <v>10.6</v>
      </c>
      <c r="O45" s="11">
        <v>47.4</v>
      </c>
      <c r="P45" s="11">
        <v>14.1</v>
      </c>
      <c r="Q45" s="11">
        <v>1.17</v>
      </c>
    </row>
    <row r="46" spans="1:17" ht="15.75" x14ac:dyDescent="0.25">
      <c r="A46" s="9"/>
      <c r="B46" s="55" t="s">
        <v>25</v>
      </c>
      <c r="C46" s="56"/>
      <c r="D46" s="57"/>
      <c r="E46" s="17">
        <v>545</v>
      </c>
      <c r="F46" s="17">
        <f>SUM(F40:F45)</f>
        <v>19.16</v>
      </c>
      <c r="G46" s="17">
        <f t="shared" ref="G46:Q46" si="5">SUM(G40:G45)</f>
        <v>17.809999999999999</v>
      </c>
      <c r="H46" s="17">
        <f t="shared" si="5"/>
        <v>79.48</v>
      </c>
      <c r="I46" s="17">
        <f t="shared" si="5"/>
        <v>528</v>
      </c>
      <c r="J46" s="17">
        <f t="shared" si="5"/>
        <v>0.15</v>
      </c>
      <c r="K46" s="17">
        <f t="shared" si="5"/>
        <v>7.339999999999999</v>
      </c>
      <c r="L46" s="17">
        <f t="shared" si="5"/>
        <v>0.16</v>
      </c>
      <c r="M46" s="17">
        <f t="shared" si="5"/>
        <v>2.0300000000000002</v>
      </c>
      <c r="N46" s="17">
        <f t="shared" si="5"/>
        <v>208.14</v>
      </c>
      <c r="O46" s="17">
        <f t="shared" si="5"/>
        <v>256.93</v>
      </c>
      <c r="P46" s="17">
        <f t="shared" si="5"/>
        <v>290.06000000000006</v>
      </c>
      <c r="Q46" s="17">
        <f t="shared" si="5"/>
        <v>5.1400000000000006</v>
      </c>
    </row>
    <row r="47" spans="1:17" ht="15.75" x14ac:dyDescent="0.25">
      <c r="A47" s="9"/>
      <c r="B47" s="70" t="s">
        <v>26</v>
      </c>
      <c r="C47" s="71"/>
      <c r="D47" s="72"/>
      <c r="E47" s="10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</row>
    <row r="48" spans="1:17" ht="15.75" x14ac:dyDescent="0.25">
      <c r="A48" s="9"/>
      <c r="B48" s="64" t="s">
        <v>49</v>
      </c>
      <c r="C48" s="65"/>
      <c r="D48" s="66"/>
      <c r="E48" s="10">
        <v>42</v>
      </c>
      <c r="F48" s="10">
        <v>1.03</v>
      </c>
      <c r="G48" s="10">
        <v>8.18</v>
      </c>
      <c r="H48" s="10">
        <v>13</v>
      </c>
      <c r="I48" s="10">
        <v>130</v>
      </c>
      <c r="J48" s="11">
        <v>0.01</v>
      </c>
      <c r="K48" s="11">
        <v>0</v>
      </c>
      <c r="L48" s="11">
        <v>0.02</v>
      </c>
      <c r="M48" s="11">
        <v>0.6</v>
      </c>
      <c r="N48" s="11">
        <v>2.5</v>
      </c>
      <c r="O48" s="11">
        <v>7</v>
      </c>
      <c r="P48" s="11">
        <v>0.5</v>
      </c>
      <c r="Q48" s="11">
        <v>0.15</v>
      </c>
    </row>
    <row r="49" spans="1:17" ht="31.5" customHeight="1" x14ac:dyDescent="0.25">
      <c r="A49" s="9">
        <v>356</v>
      </c>
      <c r="B49" s="86" t="s">
        <v>55</v>
      </c>
      <c r="C49" s="87"/>
      <c r="D49" s="87"/>
      <c r="E49" s="10">
        <v>200</v>
      </c>
      <c r="F49" s="10">
        <v>6.58</v>
      </c>
      <c r="G49" s="10">
        <v>7.04</v>
      </c>
      <c r="H49" s="10">
        <v>98.25</v>
      </c>
      <c r="I49" s="10">
        <v>430</v>
      </c>
      <c r="J49" s="11">
        <v>0.5</v>
      </c>
      <c r="K49" s="11">
        <v>0.6</v>
      </c>
      <c r="L49" s="11">
        <v>0.06</v>
      </c>
      <c r="M49" s="11">
        <v>0.6</v>
      </c>
      <c r="N49" s="11">
        <v>200.76</v>
      </c>
      <c r="O49" s="11">
        <v>130.65</v>
      </c>
      <c r="P49" s="11">
        <v>20.45</v>
      </c>
      <c r="Q49" s="11">
        <v>0.1</v>
      </c>
    </row>
    <row r="50" spans="1:17" ht="27.75" customHeight="1" x14ac:dyDescent="0.25">
      <c r="A50" s="9"/>
      <c r="B50" s="55" t="s">
        <v>27</v>
      </c>
      <c r="C50" s="56"/>
      <c r="D50" s="57"/>
      <c r="E50" s="17">
        <v>242</v>
      </c>
      <c r="F50" s="17">
        <f>SUM(F48:F49)</f>
        <v>7.61</v>
      </c>
      <c r="G50" s="17">
        <f t="shared" ref="G50:Q50" si="6">SUM(G48:G49)</f>
        <v>15.219999999999999</v>
      </c>
      <c r="H50" s="17">
        <f t="shared" si="6"/>
        <v>111.25</v>
      </c>
      <c r="I50" s="17">
        <f t="shared" si="6"/>
        <v>560</v>
      </c>
      <c r="J50" s="17">
        <f t="shared" si="6"/>
        <v>0.51</v>
      </c>
      <c r="K50" s="17">
        <f t="shared" si="6"/>
        <v>0.6</v>
      </c>
      <c r="L50" s="17">
        <f t="shared" si="6"/>
        <v>0.08</v>
      </c>
      <c r="M50" s="17">
        <f t="shared" si="6"/>
        <v>1.2</v>
      </c>
      <c r="N50" s="17">
        <f t="shared" si="6"/>
        <v>203.26</v>
      </c>
      <c r="O50" s="17">
        <f t="shared" si="6"/>
        <v>137.65</v>
      </c>
      <c r="P50" s="17">
        <f t="shared" si="6"/>
        <v>20.95</v>
      </c>
      <c r="Q50" s="17">
        <f t="shared" si="6"/>
        <v>0.25</v>
      </c>
    </row>
    <row r="51" spans="1:17" ht="15.75" x14ac:dyDescent="0.25">
      <c r="A51" s="9"/>
      <c r="B51" s="70" t="s">
        <v>28</v>
      </c>
      <c r="C51" s="71"/>
      <c r="D51" s="72"/>
      <c r="E51" s="10"/>
      <c r="F51" s="10"/>
      <c r="G51" s="10"/>
      <c r="H51" s="10"/>
      <c r="I51" s="10"/>
      <c r="J51" s="11"/>
      <c r="K51" s="11"/>
      <c r="L51" s="11"/>
      <c r="M51" s="11"/>
      <c r="N51" s="11"/>
      <c r="O51" s="11"/>
      <c r="P51" s="11"/>
      <c r="Q51" s="11"/>
    </row>
    <row r="52" spans="1:17" ht="15.75" x14ac:dyDescent="0.25">
      <c r="A52" s="9">
        <v>71</v>
      </c>
      <c r="B52" s="73" t="s">
        <v>62</v>
      </c>
      <c r="C52" s="74"/>
      <c r="D52" s="75"/>
      <c r="E52" s="10">
        <v>60</v>
      </c>
      <c r="F52" s="11">
        <v>0.91</v>
      </c>
      <c r="G52" s="11">
        <v>3.01</v>
      </c>
      <c r="H52" s="11">
        <v>4.6900000000000004</v>
      </c>
      <c r="I52" s="10">
        <v>49</v>
      </c>
      <c r="J52" s="11">
        <v>0.03</v>
      </c>
      <c r="K52" s="11">
        <v>7.19</v>
      </c>
      <c r="L52" s="11">
        <v>0</v>
      </c>
      <c r="M52" s="11">
        <v>0.5</v>
      </c>
      <c r="N52" s="11">
        <v>17.43</v>
      </c>
      <c r="O52" s="11">
        <v>18.25</v>
      </c>
      <c r="P52" s="11">
        <v>7.9690000000000003</v>
      </c>
      <c r="Q52" s="11">
        <v>0.2</v>
      </c>
    </row>
    <row r="53" spans="1:17" ht="15.75" x14ac:dyDescent="0.25">
      <c r="A53" s="9">
        <v>102</v>
      </c>
      <c r="B53" s="73" t="s">
        <v>56</v>
      </c>
      <c r="C53" s="74"/>
      <c r="D53" s="75"/>
      <c r="E53" s="10">
        <v>250</v>
      </c>
      <c r="F53" s="11">
        <v>5.21</v>
      </c>
      <c r="G53" s="11">
        <v>3.78</v>
      </c>
      <c r="H53" s="11">
        <v>17.64</v>
      </c>
      <c r="I53" s="10">
        <v>127</v>
      </c>
      <c r="J53" s="11">
        <v>0.13</v>
      </c>
      <c r="K53" s="11">
        <v>1.0900000000000001</v>
      </c>
      <c r="L53" s="11">
        <v>0.03</v>
      </c>
      <c r="M53" s="11">
        <v>1</v>
      </c>
      <c r="N53" s="11">
        <v>45.18</v>
      </c>
      <c r="O53" s="11">
        <v>121.16</v>
      </c>
      <c r="P53" s="11">
        <v>4.34</v>
      </c>
      <c r="Q53" s="11">
        <v>0.01</v>
      </c>
    </row>
    <row r="54" spans="1:17" ht="33.75" customHeight="1" x14ac:dyDescent="0.25">
      <c r="A54" s="16">
        <v>295</v>
      </c>
      <c r="B54" s="91" t="s">
        <v>29</v>
      </c>
      <c r="C54" s="92"/>
      <c r="D54" s="93"/>
      <c r="E54" s="19">
        <v>90</v>
      </c>
      <c r="F54" s="20">
        <v>5.0999999999999996</v>
      </c>
      <c r="G54" s="20">
        <v>13.2</v>
      </c>
      <c r="H54" s="20">
        <v>0.8</v>
      </c>
      <c r="I54" s="19">
        <v>142.4</v>
      </c>
      <c r="J54" s="20">
        <v>0.05</v>
      </c>
      <c r="K54" s="20">
        <v>21.5</v>
      </c>
      <c r="L54" s="20">
        <v>0.03</v>
      </c>
      <c r="M54" s="20">
        <v>1.28</v>
      </c>
      <c r="N54" s="20">
        <v>8.15</v>
      </c>
      <c r="O54" s="20">
        <v>80.150000000000006</v>
      </c>
      <c r="P54" s="20">
        <v>10.65</v>
      </c>
      <c r="Q54" s="20">
        <v>0.45</v>
      </c>
    </row>
    <row r="55" spans="1:17" ht="15.75" x14ac:dyDescent="0.25">
      <c r="A55" s="9">
        <v>312</v>
      </c>
      <c r="B55" s="73" t="s">
        <v>30</v>
      </c>
      <c r="C55" s="74"/>
      <c r="D55" s="75"/>
      <c r="E55" s="10">
        <v>150</v>
      </c>
      <c r="F55" s="11">
        <v>1.97</v>
      </c>
      <c r="G55" s="11">
        <v>3.79</v>
      </c>
      <c r="H55" s="11">
        <v>15.32</v>
      </c>
      <c r="I55" s="10">
        <v>103</v>
      </c>
      <c r="J55" s="11">
        <v>0.09</v>
      </c>
      <c r="K55" s="11">
        <v>8.24</v>
      </c>
      <c r="L55" s="11">
        <v>0.01</v>
      </c>
      <c r="M55" s="11">
        <v>0.15</v>
      </c>
      <c r="N55" s="11">
        <v>9.86</v>
      </c>
      <c r="O55" s="11">
        <v>53.1</v>
      </c>
      <c r="P55" s="11">
        <v>20.63</v>
      </c>
      <c r="Q55" s="11">
        <v>0.82</v>
      </c>
    </row>
    <row r="56" spans="1:17" ht="15.75" x14ac:dyDescent="0.25">
      <c r="A56" s="9">
        <v>349</v>
      </c>
      <c r="B56" s="73" t="s">
        <v>42</v>
      </c>
      <c r="C56" s="74"/>
      <c r="D56" s="75"/>
      <c r="E56" s="10">
        <v>200</v>
      </c>
      <c r="F56" s="11">
        <v>1.04</v>
      </c>
      <c r="G56" s="11">
        <v>0</v>
      </c>
      <c r="H56" s="11">
        <v>35.26</v>
      </c>
      <c r="I56" s="10">
        <v>120</v>
      </c>
      <c r="J56" s="11">
        <v>0.01</v>
      </c>
      <c r="K56" s="11">
        <v>0.5</v>
      </c>
      <c r="L56" s="11">
        <v>0.02</v>
      </c>
      <c r="M56" s="11">
        <v>0.4</v>
      </c>
      <c r="N56" s="11">
        <v>500.02</v>
      </c>
      <c r="O56" s="11">
        <v>20.61</v>
      </c>
      <c r="P56" s="11">
        <v>30.02</v>
      </c>
      <c r="Q56" s="11">
        <v>10.86</v>
      </c>
    </row>
    <row r="57" spans="1:17" ht="15.75" x14ac:dyDescent="0.25">
      <c r="A57" s="21"/>
      <c r="B57" s="73" t="s">
        <v>23</v>
      </c>
      <c r="C57" s="74"/>
      <c r="D57" s="75"/>
      <c r="E57" s="10">
        <v>60</v>
      </c>
      <c r="F57" s="11">
        <v>3.4</v>
      </c>
      <c r="G57" s="11">
        <v>0.64</v>
      </c>
      <c r="H57" s="11">
        <v>14.8</v>
      </c>
      <c r="I57" s="10">
        <v>79</v>
      </c>
      <c r="J57" s="11">
        <v>0.02</v>
      </c>
      <c r="K57" s="11">
        <v>0.2</v>
      </c>
      <c r="L57" s="11">
        <v>0.01</v>
      </c>
      <c r="M57" s="11">
        <v>0.67</v>
      </c>
      <c r="N57" s="11">
        <v>17.2</v>
      </c>
      <c r="O57" s="11">
        <v>50.6</v>
      </c>
      <c r="P57" s="11">
        <v>10</v>
      </c>
      <c r="Q57" s="11">
        <v>16</v>
      </c>
    </row>
    <row r="58" spans="1:17" ht="15.75" x14ac:dyDescent="0.25">
      <c r="A58" s="9"/>
      <c r="B58" s="73" t="s">
        <v>24</v>
      </c>
      <c r="C58" s="74"/>
      <c r="D58" s="75"/>
      <c r="E58" s="10">
        <v>40</v>
      </c>
      <c r="F58" s="11">
        <v>5.13</v>
      </c>
      <c r="G58" s="11">
        <v>0.93</v>
      </c>
      <c r="H58" s="11">
        <v>24.93</v>
      </c>
      <c r="I58" s="10">
        <v>128</v>
      </c>
      <c r="J58" s="11">
        <v>0.02</v>
      </c>
      <c r="K58" s="11">
        <v>0.5</v>
      </c>
      <c r="L58" s="11">
        <v>0.02</v>
      </c>
      <c r="M58" s="11">
        <v>0.7</v>
      </c>
      <c r="N58" s="11">
        <v>22</v>
      </c>
      <c r="O58" s="11">
        <v>29.33</v>
      </c>
      <c r="P58" s="11">
        <v>7</v>
      </c>
      <c r="Q58" s="11">
        <v>0.02</v>
      </c>
    </row>
    <row r="59" spans="1:17" ht="15.75" x14ac:dyDescent="0.25">
      <c r="A59" s="9"/>
      <c r="B59" s="88" t="s">
        <v>31</v>
      </c>
      <c r="C59" s="89"/>
      <c r="D59" s="90"/>
      <c r="E59" s="17">
        <v>850</v>
      </c>
      <c r="F59" s="17">
        <f>SUM(F52:F58)</f>
        <v>22.759999999999998</v>
      </c>
      <c r="G59" s="17">
        <f t="shared" ref="G59:Q59" si="7">SUM(G52:G58)</f>
        <v>25.349999999999998</v>
      </c>
      <c r="H59" s="17">
        <f t="shared" si="7"/>
        <v>113.44</v>
      </c>
      <c r="I59" s="17">
        <f t="shared" si="7"/>
        <v>748.4</v>
      </c>
      <c r="J59" s="17">
        <f t="shared" si="7"/>
        <v>0.35000000000000009</v>
      </c>
      <c r="K59" s="17">
        <f t="shared" si="7"/>
        <v>39.220000000000006</v>
      </c>
      <c r="L59" s="17">
        <f t="shared" si="7"/>
        <v>0.12</v>
      </c>
      <c r="M59" s="17">
        <f t="shared" si="7"/>
        <v>4.7</v>
      </c>
      <c r="N59" s="17">
        <f t="shared" si="7"/>
        <v>619.84</v>
      </c>
      <c r="O59" s="17">
        <f t="shared" si="7"/>
        <v>373.20000000000005</v>
      </c>
      <c r="P59" s="17">
        <f t="shared" si="7"/>
        <v>90.608999999999995</v>
      </c>
      <c r="Q59" s="17">
        <f t="shared" si="7"/>
        <v>28.36</v>
      </c>
    </row>
    <row r="60" spans="1:17" ht="15.75" x14ac:dyDescent="0.25">
      <c r="A60" s="9"/>
      <c r="B60" s="52" t="s">
        <v>32</v>
      </c>
      <c r="C60" s="53"/>
      <c r="D60" s="5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ht="15.75" x14ac:dyDescent="0.25">
      <c r="A61" s="21">
        <v>338</v>
      </c>
      <c r="B61" s="22" t="s">
        <v>57</v>
      </c>
      <c r="C61" s="23"/>
      <c r="D61" s="23"/>
      <c r="E61" s="10" t="s">
        <v>43</v>
      </c>
      <c r="F61" s="10">
        <v>0.8</v>
      </c>
      <c r="G61" s="10">
        <v>0.8</v>
      </c>
      <c r="H61" s="10">
        <v>19.600000000000001</v>
      </c>
      <c r="I61" s="10">
        <v>88</v>
      </c>
      <c r="J61" s="10">
        <v>0.06</v>
      </c>
      <c r="K61" s="10">
        <v>20</v>
      </c>
      <c r="L61" s="10">
        <v>0.03</v>
      </c>
      <c r="M61" s="10">
        <v>0.8</v>
      </c>
      <c r="N61" s="10">
        <v>28</v>
      </c>
      <c r="O61" s="10">
        <v>17</v>
      </c>
      <c r="P61" s="10">
        <v>15</v>
      </c>
      <c r="Q61" s="10">
        <v>2.4</v>
      </c>
    </row>
    <row r="62" spans="1:17" ht="30" customHeight="1" x14ac:dyDescent="0.25">
      <c r="A62" s="9"/>
      <c r="B62" s="88" t="s">
        <v>34</v>
      </c>
      <c r="C62" s="89"/>
      <c r="D62" s="90"/>
      <c r="E62" s="17">
        <v>200</v>
      </c>
      <c r="F62" s="17">
        <f>F61</f>
        <v>0.8</v>
      </c>
      <c r="G62" s="17">
        <f>G61</f>
        <v>0.8</v>
      </c>
      <c r="H62" s="17">
        <f>H61</f>
        <v>19.600000000000001</v>
      </c>
      <c r="I62" s="17">
        <f>I61</f>
        <v>88</v>
      </c>
      <c r="J62" s="17">
        <f t="shared" ref="J62:Q62" si="8">J61</f>
        <v>0.06</v>
      </c>
      <c r="K62" s="17">
        <f t="shared" si="8"/>
        <v>20</v>
      </c>
      <c r="L62" s="17">
        <f t="shared" si="8"/>
        <v>0.03</v>
      </c>
      <c r="M62" s="17">
        <f t="shared" si="8"/>
        <v>0.8</v>
      </c>
      <c r="N62" s="17">
        <f t="shared" si="8"/>
        <v>28</v>
      </c>
      <c r="O62" s="17">
        <f t="shared" si="8"/>
        <v>17</v>
      </c>
      <c r="P62" s="17">
        <f t="shared" si="8"/>
        <v>15</v>
      </c>
      <c r="Q62" s="17">
        <f t="shared" si="8"/>
        <v>2.4</v>
      </c>
    </row>
    <row r="63" spans="1:17" ht="15.75" x14ac:dyDescent="0.25">
      <c r="A63" s="9"/>
      <c r="B63" s="97" t="s">
        <v>35</v>
      </c>
      <c r="C63" s="98"/>
      <c r="D63" s="99"/>
      <c r="E63" s="10"/>
      <c r="F63" s="11"/>
      <c r="G63" s="11"/>
      <c r="H63" s="11"/>
      <c r="I63" s="10"/>
      <c r="J63" s="11"/>
      <c r="K63" s="11"/>
      <c r="L63" s="11"/>
      <c r="M63" s="11"/>
      <c r="N63" s="11"/>
      <c r="O63" s="11"/>
      <c r="P63" s="11"/>
      <c r="Q63" s="11"/>
    </row>
    <row r="64" spans="1:17" ht="15.75" x14ac:dyDescent="0.25">
      <c r="A64" s="9">
        <v>75</v>
      </c>
      <c r="B64" s="58" t="s">
        <v>58</v>
      </c>
      <c r="C64" s="59"/>
      <c r="D64" s="60"/>
      <c r="E64" s="10">
        <v>60</v>
      </c>
      <c r="F64" s="11">
        <v>1</v>
      </c>
      <c r="G64" s="11">
        <v>2.93</v>
      </c>
      <c r="H64" s="11">
        <v>4.51</v>
      </c>
      <c r="I64" s="10">
        <v>48</v>
      </c>
      <c r="J64" s="11">
        <v>0.05</v>
      </c>
      <c r="K64" s="11">
        <v>5.5</v>
      </c>
      <c r="L64" s="11">
        <v>0.02</v>
      </c>
      <c r="M64" s="11">
        <v>0.48</v>
      </c>
      <c r="N64" s="11">
        <v>19.52</v>
      </c>
      <c r="O64" s="11">
        <v>23.84</v>
      </c>
      <c r="P64" s="11">
        <v>11.39</v>
      </c>
      <c r="Q64" s="11">
        <v>0.43</v>
      </c>
    </row>
    <row r="65" spans="1:17" ht="15.75" x14ac:dyDescent="0.25">
      <c r="A65" s="9">
        <v>244</v>
      </c>
      <c r="B65" s="23" t="s">
        <v>53</v>
      </c>
      <c r="C65" s="23"/>
      <c r="D65" s="23"/>
      <c r="E65" s="12" t="s">
        <v>50</v>
      </c>
      <c r="F65" s="11">
        <v>12.69</v>
      </c>
      <c r="G65" s="11">
        <v>12.36</v>
      </c>
      <c r="H65" s="11">
        <v>17.649999999999999</v>
      </c>
      <c r="I65" s="10">
        <v>233</v>
      </c>
      <c r="J65" s="11">
        <v>0.04</v>
      </c>
      <c r="K65" s="11">
        <v>0.28000000000000003</v>
      </c>
      <c r="L65" s="11">
        <v>0.02</v>
      </c>
      <c r="M65" s="11">
        <v>0.69</v>
      </c>
      <c r="N65" s="11">
        <v>10.56</v>
      </c>
      <c r="O65" s="11">
        <v>140.44999999999999</v>
      </c>
      <c r="P65" s="11">
        <v>25.72</v>
      </c>
      <c r="Q65" s="11">
        <v>1.76</v>
      </c>
    </row>
    <row r="66" spans="1:17" ht="15.75" x14ac:dyDescent="0.25">
      <c r="A66" s="9">
        <v>389</v>
      </c>
      <c r="B66" s="58" t="s">
        <v>44</v>
      </c>
      <c r="C66" s="59"/>
      <c r="D66" s="60"/>
      <c r="E66" s="10">
        <v>200</v>
      </c>
      <c r="F66" s="11">
        <v>0.75</v>
      </c>
      <c r="G66" s="11">
        <v>0.08</v>
      </c>
      <c r="H66" s="11">
        <v>20.57</v>
      </c>
      <c r="I66" s="10">
        <v>85</v>
      </c>
      <c r="J66" s="11">
        <v>0.01</v>
      </c>
      <c r="K66" s="11">
        <v>1.01</v>
      </c>
      <c r="L66" s="11">
        <v>0.01</v>
      </c>
      <c r="M66" s="11">
        <v>0.1</v>
      </c>
      <c r="N66" s="11">
        <v>11.12</v>
      </c>
      <c r="O66" s="11">
        <v>15.14</v>
      </c>
      <c r="P66" s="11">
        <v>1.44</v>
      </c>
      <c r="Q66" s="11">
        <v>0.2</v>
      </c>
    </row>
    <row r="67" spans="1:17" ht="15.75" x14ac:dyDescent="0.25">
      <c r="A67" s="9"/>
      <c r="B67" s="23" t="s">
        <v>23</v>
      </c>
      <c r="C67" s="23"/>
      <c r="D67" s="23"/>
      <c r="E67" s="10">
        <v>40</v>
      </c>
      <c r="F67" s="11">
        <v>6.8</v>
      </c>
      <c r="G67" s="11">
        <v>1.28</v>
      </c>
      <c r="H67" s="11">
        <v>29.6</v>
      </c>
      <c r="I67" s="10">
        <v>158</v>
      </c>
      <c r="J67" s="11">
        <v>0.02</v>
      </c>
      <c r="K67" s="11">
        <v>0.4</v>
      </c>
      <c r="L67" s="11">
        <v>0.02</v>
      </c>
      <c r="M67" s="11">
        <v>0.48</v>
      </c>
      <c r="N67" s="11">
        <v>34.4</v>
      </c>
      <c r="O67" s="11">
        <v>71.2</v>
      </c>
      <c r="P67" s="11">
        <v>20</v>
      </c>
      <c r="Q67" s="11">
        <v>0.9</v>
      </c>
    </row>
    <row r="68" spans="1:17" ht="15.75" x14ac:dyDescent="0.25">
      <c r="A68" s="9"/>
      <c r="B68" s="100" t="s">
        <v>24</v>
      </c>
      <c r="C68" s="101"/>
      <c r="D68" s="102"/>
      <c r="E68" s="10">
        <v>20</v>
      </c>
      <c r="F68" s="11">
        <v>3.08</v>
      </c>
      <c r="G68" s="11">
        <v>0.56000000000000005</v>
      </c>
      <c r="H68" s="11">
        <v>14.96</v>
      </c>
      <c r="I68" s="10">
        <v>77</v>
      </c>
      <c r="J68" s="11">
        <v>0.02</v>
      </c>
      <c r="K68" s="11">
        <v>0.3</v>
      </c>
      <c r="L68" s="11">
        <v>0.01</v>
      </c>
      <c r="M68" s="11">
        <v>0.42</v>
      </c>
      <c r="N68" s="11">
        <v>13.2</v>
      </c>
      <c r="O68" s="11">
        <v>17.600000000000001</v>
      </c>
      <c r="P68" s="11">
        <v>4</v>
      </c>
      <c r="Q68" s="11">
        <v>1.17</v>
      </c>
    </row>
    <row r="69" spans="1:17" ht="15.75" x14ac:dyDescent="0.25">
      <c r="A69" s="9"/>
      <c r="B69" s="73" t="s">
        <v>36</v>
      </c>
      <c r="C69" s="74"/>
      <c r="D69" s="75"/>
      <c r="E69" s="17">
        <v>560</v>
      </c>
      <c r="F69" s="17">
        <f t="shared" ref="F69:Q69" si="9">SUM(F64:F68)</f>
        <v>24.32</v>
      </c>
      <c r="G69" s="17">
        <f t="shared" si="9"/>
        <v>17.209999999999997</v>
      </c>
      <c r="H69" s="17">
        <f t="shared" si="9"/>
        <v>87.289999999999992</v>
      </c>
      <c r="I69" s="17">
        <f t="shared" si="9"/>
        <v>601</v>
      </c>
      <c r="J69" s="17">
        <f t="shared" si="9"/>
        <v>0.13999999999999999</v>
      </c>
      <c r="K69" s="17">
        <f t="shared" si="9"/>
        <v>7.49</v>
      </c>
      <c r="L69" s="17">
        <f t="shared" si="9"/>
        <v>0.08</v>
      </c>
      <c r="M69" s="17">
        <f t="shared" si="9"/>
        <v>2.17</v>
      </c>
      <c r="N69" s="17">
        <f t="shared" si="9"/>
        <v>88.8</v>
      </c>
      <c r="O69" s="17">
        <f t="shared" si="9"/>
        <v>268.23</v>
      </c>
      <c r="P69" s="17">
        <f t="shared" si="9"/>
        <v>62.55</v>
      </c>
      <c r="Q69" s="17">
        <f t="shared" si="9"/>
        <v>4.46</v>
      </c>
    </row>
    <row r="70" spans="1:17" ht="15.75" x14ac:dyDescent="0.25">
      <c r="A70" s="9"/>
      <c r="B70" s="97" t="s">
        <v>37</v>
      </c>
      <c r="C70" s="98"/>
      <c r="D70" s="99"/>
      <c r="E70" s="10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ht="15.75" customHeight="1" x14ac:dyDescent="0.25">
      <c r="A71" s="24">
        <v>386</v>
      </c>
      <c r="B71" s="91" t="s">
        <v>38</v>
      </c>
      <c r="C71" s="92"/>
      <c r="D71" s="93"/>
      <c r="E71" s="19" t="s">
        <v>39</v>
      </c>
      <c r="F71" s="10">
        <v>5.6</v>
      </c>
      <c r="G71" s="10">
        <v>6.4</v>
      </c>
      <c r="H71" s="10">
        <v>8.1999999999999993</v>
      </c>
      <c r="I71" s="10">
        <v>112.8</v>
      </c>
      <c r="J71" s="11">
        <v>0</v>
      </c>
      <c r="K71" s="10">
        <v>0.03</v>
      </c>
      <c r="L71" s="11">
        <v>0</v>
      </c>
      <c r="M71" s="10">
        <v>0.2</v>
      </c>
      <c r="N71" s="11">
        <v>124</v>
      </c>
      <c r="O71" s="10">
        <v>92.8</v>
      </c>
      <c r="P71" s="11">
        <v>14</v>
      </c>
      <c r="Q71" s="10">
        <v>0.01</v>
      </c>
    </row>
    <row r="72" spans="1:17" ht="15.75" x14ac:dyDescent="0.25">
      <c r="A72" s="9"/>
      <c r="B72" s="55" t="s">
        <v>40</v>
      </c>
      <c r="C72" s="56"/>
      <c r="D72" s="57"/>
      <c r="E72" s="17">
        <v>200</v>
      </c>
      <c r="F72" s="17">
        <f>F71</f>
        <v>5.6</v>
      </c>
      <c r="G72" s="17">
        <f>G71</f>
        <v>6.4</v>
      </c>
      <c r="H72" s="17">
        <f>H71</f>
        <v>8.1999999999999993</v>
      </c>
      <c r="I72" s="17">
        <f>I71</f>
        <v>112.8</v>
      </c>
      <c r="J72" s="17">
        <f t="shared" ref="J72:Q72" si="10">J71</f>
        <v>0</v>
      </c>
      <c r="K72" s="17">
        <f t="shared" si="10"/>
        <v>0.03</v>
      </c>
      <c r="L72" s="17">
        <f t="shared" si="10"/>
        <v>0</v>
      </c>
      <c r="M72" s="17">
        <f t="shared" si="10"/>
        <v>0.2</v>
      </c>
      <c r="N72" s="17">
        <f t="shared" si="10"/>
        <v>124</v>
      </c>
      <c r="O72" s="17">
        <f t="shared" si="10"/>
        <v>92.8</v>
      </c>
      <c r="P72" s="17">
        <f t="shared" si="10"/>
        <v>14</v>
      </c>
      <c r="Q72" s="17">
        <f t="shared" si="10"/>
        <v>0.01</v>
      </c>
    </row>
    <row r="73" spans="1:17" ht="15.75" x14ac:dyDescent="0.25">
      <c r="A73" s="9"/>
      <c r="B73" s="55" t="s">
        <v>41</v>
      </c>
      <c r="C73" s="56"/>
      <c r="D73" s="57"/>
      <c r="E73" s="17">
        <f t="shared" ref="E73:Q73" si="11">E46+E50+E59+E62+E69+E72</f>
        <v>2597</v>
      </c>
      <c r="F73" s="17">
        <f t="shared" si="11"/>
        <v>80.25</v>
      </c>
      <c r="G73" s="17">
        <f t="shared" si="11"/>
        <v>82.789999999999992</v>
      </c>
      <c r="H73" s="17">
        <f t="shared" si="11"/>
        <v>419.26000000000005</v>
      </c>
      <c r="I73" s="17">
        <f t="shared" si="11"/>
        <v>2638.2000000000003</v>
      </c>
      <c r="J73" s="17">
        <f t="shared" si="11"/>
        <v>1.2100000000000002</v>
      </c>
      <c r="K73" s="17">
        <f t="shared" si="11"/>
        <v>74.679999999999993</v>
      </c>
      <c r="L73" s="17">
        <f t="shared" si="11"/>
        <v>0.47000000000000003</v>
      </c>
      <c r="M73" s="17">
        <f t="shared" si="11"/>
        <v>11.1</v>
      </c>
      <c r="N73" s="17">
        <f t="shared" si="11"/>
        <v>1272.04</v>
      </c>
      <c r="O73" s="17">
        <f t="shared" si="11"/>
        <v>1145.8100000000002</v>
      </c>
      <c r="P73" s="17">
        <f t="shared" si="11"/>
        <v>493.16900000000004</v>
      </c>
      <c r="Q73" s="17">
        <f t="shared" si="11"/>
        <v>40.619999999999997</v>
      </c>
    </row>
    <row r="74" spans="1:17" x14ac:dyDescent="0.25">
      <c r="B74" s="35" t="s">
        <v>47</v>
      </c>
      <c r="C74" s="35"/>
      <c r="D74" s="35"/>
      <c r="E74" s="36">
        <v>320.62</v>
      </c>
    </row>
    <row r="75" spans="1:17" ht="15.75" x14ac:dyDescent="0.25">
      <c r="A75" s="28"/>
      <c r="B75" s="29"/>
      <c r="C75" s="29"/>
      <c r="D75" s="29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ht="15.75" x14ac:dyDescent="0.25">
      <c r="A76" s="31" t="s">
        <v>61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5.75" customHeight="1" x14ac:dyDescent="0.25">
      <c r="A77" s="79" t="s">
        <v>0</v>
      </c>
      <c r="B77" s="80" t="s">
        <v>1</v>
      </c>
      <c r="C77" s="81"/>
      <c r="D77" s="82"/>
      <c r="E77" s="47" t="s">
        <v>2</v>
      </c>
      <c r="F77" s="49" t="s">
        <v>3</v>
      </c>
      <c r="G77" s="50"/>
      <c r="H77" s="51"/>
      <c r="I77" s="47" t="s">
        <v>4</v>
      </c>
      <c r="J77" s="49" t="s">
        <v>5</v>
      </c>
      <c r="K77" s="50"/>
      <c r="L77" s="50"/>
      <c r="M77" s="51"/>
      <c r="N77" s="49" t="s">
        <v>6</v>
      </c>
      <c r="O77" s="50"/>
      <c r="P77" s="50"/>
      <c r="Q77" s="51"/>
    </row>
    <row r="78" spans="1:17" ht="15.75" x14ac:dyDescent="0.25">
      <c r="A78" s="79"/>
      <c r="B78" s="83"/>
      <c r="C78" s="84"/>
      <c r="D78" s="85"/>
      <c r="E78" s="48"/>
      <c r="F78" s="1" t="s">
        <v>7</v>
      </c>
      <c r="G78" s="1" t="s">
        <v>8</v>
      </c>
      <c r="H78" s="1" t="s">
        <v>9</v>
      </c>
      <c r="I78" s="48"/>
      <c r="J78" s="2" t="s">
        <v>10</v>
      </c>
      <c r="K78" s="2" t="s">
        <v>11</v>
      </c>
      <c r="L78" s="2" t="s">
        <v>12</v>
      </c>
      <c r="M78" s="37" t="s">
        <v>13</v>
      </c>
      <c r="N78" s="3" t="s">
        <v>14</v>
      </c>
      <c r="O78" s="2" t="s">
        <v>15</v>
      </c>
      <c r="P78" s="2" t="s">
        <v>16</v>
      </c>
      <c r="Q78" s="37" t="s">
        <v>17</v>
      </c>
    </row>
    <row r="79" spans="1:17" x14ac:dyDescent="0.25">
      <c r="A79" s="4">
        <v>1</v>
      </c>
      <c r="B79" s="67">
        <v>2</v>
      </c>
      <c r="C79" s="68"/>
      <c r="D79" s="69"/>
      <c r="E79" s="5">
        <v>3</v>
      </c>
      <c r="F79" s="5">
        <v>4</v>
      </c>
      <c r="G79" s="5">
        <v>5</v>
      </c>
      <c r="H79" s="5">
        <v>6</v>
      </c>
      <c r="I79" s="6">
        <v>7</v>
      </c>
      <c r="J79" s="5">
        <v>8</v>
      </c>
      <c r="K79" s="5">
        <v>9</v>
      </c>
      <c r="L79" s="5">
        <v>10</v>
      </c>
      <c r="M79" s="7">
        <v>11</v>
      </c>
      <c r="N79" s="5">
        <v>12</v>
      </c>
      <c r="O79" s="5">
        <v>13</v>
      </c>
      <c r="P79" s="5">
        <v>14</v>
      </c>
      <c r="Q79" s="8">
        <v>15</v>
      </c>
    </row>
    <row r="80" spans="1:17" ht="15.75" x14ac:dyDescent="0.25">
      <c r="A80" s="9"/>
      <c r="B80" s="70" t="s">
        <v>18</v>
      </c>
      <c r="C80" s="71"/>
      <c r="D80" s="72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ht="15.75" x14ac:dyDescent="0.25">
      <c r="A81" s="9">
        <v>14</v>
      </c>
      <c r="B81" s="58" t="s">
        <v>19</v>
      </c>
      <c r="C81" s="59"/>
      <c r="D81" s="60"/>
      <c r="E81" s="10">
        <v>10</v>
      </c>
      <c r="F81" s="10">
        <v>7.0000000000000007E-2</v>
      </c>
      <c r="G81" s="32">
        <v>6.86</v>
      </c>
      <c r="H81" s="10">
        <v>0.09</v>
      </c>
      <c r="I81" s="10">
        <v>62</v>
      </c>
      <c r="J81" s="11">
        <v>0</v>
      </c>
      <c r="K81" s="11">
        <v>0</v>
      </c>
      <c r="L81" s="10">
        <v>7.0000000000000007E-2</v>
      </c>
      <c r="M81" s="10">
        <v>0.1</v>
      </c>
      <c r="N81" s="10">
        <v>1.58</v>
      </c>
      <c r="O81" s="10">
        <v>2.2599999999999998</v>
      </c>
      <c r="P81" s="10">
        <v>0.03</v>
      </c>
      <c r="Q81" s="10">
        <v>0.01</v>
      </c>
    </row>
    <row r="82" spans="1:17" ht="15.75" x14ac:dyDescent="0.25">
      <c r="A82" s="9">
        <v>15</v>
      </c>
      <c r="B82" s="73" t="s">
        <v>20</v>
      </c>
      <c r="C82" s="74"/>
      <c r="D82" s="75"/>
      <c r="E82" s="12">
        <v>15</v>
      </c>
      <c r="F82" s="10">
        <v>3.9</v>
      </c>
      <c r="G82" s="10">
        <v>3.98</v>
      </c>
      <c r="H82" s="11">
        <v>0</v>
      </c>
      <c r="I82" s="10">
        <v>51</v>
      </c>
      <c r="J82" s="11">
        <v>0</v>
      </c>
      <c r="K82" s="10">
        <v>0.02</v>
      </c>
      <c r="L82" s="10">
        <v>0.05</v>
      </c>
      <c r="M82" s="10">
        <v>0.02</v>
      </c>
      <c r="N82" s="10">
        <v>105</v>
      </c>
      <c r="O82" s="10">
        <v>60</v>
      </c>
      <c r="P82" s="10">
        <v>100</v>
      </c>
      <c r="Q82" s="10">
        <v>0.2</v>
      </c>
    </row>
    <row r="83" spans="1:17" ht="29.25" customHeight="1" x14ac:dyDescent="0.25">
      <c r="A83" s="13">
        <v>120</v>
      </c>
      <c r="B83" s="76" t="s">
        <v>21</v>
      </c>
      <c r="C83" s="77"/>
      <c r="D83" s="78"/>
      <c r="E83" s="14" t="s">
        <v>51</v>
      </c>
      <c r="F83" s="19">
        <v>4.05</v>
      </c>
      <c r="G83" s="19">
        <v>3.51</v>
      </c>
      <c r="H83" s="19">
        <v>15.21</v>
      </c>
      <c r="I83" s="19">
        <v>394.91</v>
      </c>
      <c r="J83" s="19">
        <v>0.02</v>
      </c>
      <c r="K83" s="19">
        <v>0.3</v>
      </c>
      <c r="L83" s="19">
        <v>0.02</v>
      </c>
      <c r="M83" s="19">
        <v>14.8</v>
      </c>
      <c r="N83" s="19">
        <v>0.3</v>
      </c>
      <c r="O83" s="19">
        <v>0.3</v>
      </c>
      <c r="P83" s="19">
        <v>10.1</v>
      </c>
      <c r="Q83" s="19">
        <v>0.2</v>
      </c>
    </row>
    <row r="84" spans="1:17" ht="15.75" x14ac:dyDescent="0.25">
      <c r="A84" s="9">
        <v>379</v>
      </c>
      <c r="B84" s="73" t="s">
        <v>22</v>
      </c>
      <c r="C84" s="74"/>
      <c r="D84" s="75"/>
      <c r="E84" s="10">
        <v>200</v>
      </c>
      <c r="F84" s="11">
        <v>3.6</v>
      </c>
      <c r="G84" s="10">
        <v>2.7</v>
      </c>
      <c r="H84" s="10">
        <v>17.7</v>
      </c>
      <c r="I84" s="10">
        <v>83</v>
      </c>
      <c r="J84" s="10">
        <v>0.01</v>
      </c>
      <c r="K84" s="10">
        <v>0.26</v>
      </c>
      <c r="L84" s="10">
        <v>0.01</v>
      </c>
      <c r="M84" s="10">
        <v>0.1</v>
      </c>
      <c r="N84" s="10">
        <v>40.6</v>
      </c>
      <c r="O84" s="10">
        <v>20.149999999999999</v>
      </c>
      <c r="P84" s="10">
        <v>135</v>
      </c>
      <c r="Q84" s="10">
        <v>2</v>
      </c>
    </row>
    <row r="85" spans="1:17" ht="15.75" x14ac:dyDescent="0.25">
      <c r="A85" s="9"/>
      <c r="B85" s="58" t="s">
        <v>23</v>
      </c>
      <c r="C85" s="59"/>
      <c r="D85" s="60"/>
      <c r="E85" s="10">
        <v>60</v>
      </c>
      <c r="F85" s="10">
        <v>6.8</v>
      </c>
      <c r="G85" s="10">
        <v>1.28</v>
      </c>
      <c r="H85" s="10">
        <v>29.6</v>
      </c>
      <c r="I85" s="10">
        <v>158</v>
      </c>
      <c r="J85" s="10">
        <v>0.02</v>
      </c>
      <c r="K85" s="10">
        <v>0.4</v>
      </c>
      <c r="L85" s="10">
        <v>0.02</v>
      </c>
      <c r="M85" s="10">
        <v>0.48</v>
      </c>
      <c r="N85" s="10">
        <v>34.4</v>
      </c>
      <c r="O85" s="10">
        <v>71.2</v>
      </c>
      <c r="P85" s="10">
        <v>20</v>
      </c>
      <c r="Q85" s="10">
        <v>0.9</v>
      </c>
    </row>
    <row r="86" spans="1:17" ht="15.75" x14ac:dyDescent="0.25">
      <c r="A86" s="9"/>
      <c r="B86" s="73" t="s">
        <v>24</v>
      </c>
      <c r="C86" s="74"/>
      <c r="D86" s="75"/>
      <c r="E86" s="10">
        <v>50</v>
      </c>
      <c r="F86" s="10">
        <v>2.13</v>
      </c>
      <c r="G86" s="10">
        <v>0.56000000000000005</v>
      </c>
      <c r="H86" s="10">
        <v>13.11</v>
      </c>
      <c r="I86" s="10">
        <v>66</v>
      </c>
      <c r="J86" s="10">
        <v>0.03</v>
      </c>
      <c r="K86" s="10">
        <v>0.06</v>
      </c>
      <c r="L86" s="10">
        <v>0</v>
      </c>
      <c r="M86" s="10">
        <v>0.66</v>
      </c>
      <c r="N86" s="10">
        <v>10.6</v>
      </c>
      <c r="O86" s="10">
        <v>47.4</v>
      </c>
      <c r="P86" s="10">
        <v>14.1</v>
      </c>
      <c r="Q86" s="10">
        <v>1.17</v>
      </c>
    </row>
    <row r="87" spans="1:17" ht="15.75" x14ac:dyDescent="0.25">
      <c r="A87" s="9"/>
      <c r="B87" s="55" t="s">
        <v>25</v>
      </c>
      <c r="C87" s="56"/>
      <c r="D87" s="57"/>
      <c r="E87" s="17">
        <v>595</v>
      </c>
      <c r="F87" s="17">
        <f>SUM(F81:F86)</f>
        <v>20.549999999999997</v>
      </c>
      <c r="G87" s="17">
        <f t="shared" ref="G87:Q87" si="12">SUM(G81:G86)</f>
        <v>18.89</v>
      </c>
      <c r="H87" s="17">
        <f t="shared" si="12"/>
        <v>75.710000000000008</v>
      </c>
      <c r="I87" s="17">
        <f t="shared" si="12"/>
        <v>814.91000000000008</v>
      </c>
      <c r="J87" s="17">
        <f t="shared" si="12"/>
        <v>0.08</v>
      </c>
      <c r="K87" s="17">
        <f t="shared" si="12"/>
        <v>1.04</v>
      </c>
      <c r="L87" s="17">
        <f t="shared" si="12"/>
        <v>0.17</v>
      </c>
      <c r="M87" s="17">
        <f t="shared" si="12"/>
        <v>16.16</v>
      </c>
      <c r="N87" s="17">
        <f t="shared" si="12"/>
        <v>192.48</v>
      </c>
      <c r="O87" s="17">
        <f t="shared" si="12"/>
        <v>201.31</v>
      </c>
      <c r="P87" s="17">
        <f t="shared" si="12"/>
        <v>279.23</v>
      </c>
      <c r="Q87" s="17">
        <f t="shared" si="12"/>
        <v>4.4800000000000004</v>
      </c>
    </row>
    <row r="88" spans="1:17" ht="15.75" x14ac:dyDescent="0.25">
      <c r="A88" s="9"/>
      <c r="B88" s="70" t="s">
        <v>26</v>
      </c>
      <c r="C88" s="71"/>
      <c r="D88" s="72"/>
      <c r="E88" s="10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ht="15.75" x14ac:dyDescent="0.25">
      <c r="A89" s="9"/>
      <c r="B89" s="64" t="s">
        <v>49</v>
      </c>
      <c r="C89" s="65"/>
      <c r="D89" s="66"/>
      <c r="E89" s="10">
        <v>42</v>
      </c>
      <c r="F89" s="10">
        <v>1.03</v>
      </c>
      <c r="G89" s="10">
        <v>8.18</v>
      </c>
      <c r="H89" s="10">
        <v>13</v>
      </c>
      <c r="I89" s="10">
        <v>130</v>
      </c>
      <c r="J89" s="10">
        <v>0.01</v>
      </c>
      <c r="K89" s="11">
        <v>0</v>
      </c>
      <c r="L89" s="10">
        <v>0.02</v>
      </c>
      <c r="M89" s="10">
        <v>0.6</v>
      </c>
      <c r="N89" s="10">
        <v>2.5</v>
      </c>
      <c r="O89" s="10">
        <v>7</v>
      </c>
      <c r="P89" s="10">
        <v>0.5</v>
      </c>
      <c r="Q89" s="10">
        <v>0.15</v>
      </c>
    </row>
    <row r="90" spans="1:17" ht="29.25" customHeight="1" x14ac:dyDescent="0.25">
      <c r="A90" s="9">
        <v>356</v>
      </c>
      <c r="B90" s="86" t="s">
        <v>55</v>
      </c>
      <c r="C90" s="87"/>
      <c r="D90" s="87"/>
      <c r="E90" s="10">
        <v>200</v>
      </c>
      <c r="F90" s="10">
        <v>6.58</v>
      </c>
      <c r="G90" s="10">
        <v>7.04</v>
      </c>
      <c r="H90" s="10">
        <v>98.25</v>
      </c>
      <c r="I90" s="10">
        <v>430</v>
      </c>
      <c r="J90" s="10">
        <v>0.5</v>
      </c>
      <c r="K90" s="10">
        <v>0.6</v>
      </c>
      <c r="L90" s="10">
        <v>0.06</v>
      </c>
      <c r="M90" s="10">
        <v>0.6</v>
      </c>
      <c r="N90" s="10">
        <v>200.76</v>
      </c>
      <c r="O90" s="10">
        <v>130.65</v>
      </c>
      <c r="P90" s="10">
        <v>20.45</v>
      </c>
      <c r="Q90" s="10">
        <v>0.1</v>
      </c>
    </row>
    <row r="91" spans="1:17" ht="19.5" customHeight="1" x14ac:dyDescent="0.25">
      <c r="A91" s="9"/>
      <c r="B91" s="55" t="s">
        <v>45</v>
      </c>
      <c r="C91" s="56"/>
      <c r="D91" s="57"/>
      <c r="E91" s="17">
        <v>242</v>
      </c>
      <c r="F91" s="17">
        <f>SUM(F89:F90)</f>
        <v>7.61</v>
      </c>
      <c r="G91" s="17">
        <f t="shared" ref="G91:Q91" si="13">SUM(G89:G90)</f>
        <v>15.219999999999999</v>
      </c>
      <c r="H91" s="17">
        <f t="shared" si="13"/>
        <v>111.25</v>
      </c>
      <c r="I91" s="17">
        <f t="shared" si="13"/>
        <v>560</v>
      </c>
      <c r="J91" s="17">
        <f t="shared" si="13"/>
        <v>0.51</v>
      </c>
      <c r="K91" s="17">
        <f t="shared" si="13"/>
        <v>0.6</v>
      </c>
      <c r="L91" s="17">
        <f t="shared" si="13"/>
        <v>0.08</v>
      </c>
      <c r="M91" s="17">
        <f t="shared" si="13"/>
        <v>1.2</v>
      </c>
      <c r="N91" s="17">
        <f t="shared" si="13"/>
        <v>203.26</v>
      </c>
      <c r="O91" s="17">
        <f t="shared" si="13"/>
        <v>137.65</v>
      </c>
      <c r="P91" s="17">
        <f t="shared" si="13"/>
        <v>20.95</v>
      </c>
      <c r="Q91" s="17">
        <f t="shared" si="13"/>
        <v>0.25</v>
      </c>
    </row>
    <row r="92" spans="1:17" ht="15.75" x14ac:dyDescent="0.25">
      <c r="A92" s="9"/>
      <c r="B92" s="70" t="s">
        <v>28</v>
      </c>
      <c r="C92" s="71"/>
      <c r="D92" s="72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ht="15.75" x14ac:dyDescent="0.25">
      <c r="A93" s="9">
        <v>71</v>
      </c>
      <c r="B93" s="73" t="s">
        <v>62</v>
      </c>
      <c r="C93" s="74"/>
      <c r="D93" s="75"/>
      <c r="E93" s="10">
        <v>100</v>
      </c>
      <c r="F93" s="10">
        <v>0.91</v>
      </c>
      <c r="G93" s="10">
        <v>3.01</v>
      </c>
      <c r="H93" s="10">
        <v>4.6900000000000004</v>
      </c>
      <c r="I93" s="10">
        <v>49</v>
      </c>
      <c r="J93" s="10">
        <v>0.03</v>
      </c>
      <c r="K93" s="10">
        <v>7.19</v>
      </c>
      <c r="L93" s="11">
        <v>0</v>
      </c>
      <c r="M93" s="10">
        <v>0.5</v>
      </c>
      <c r="N93" s="10">
        <v>17.43</v>
      </c>
      <c r="O93" s="10">
        <v>18.25</v>
      </c>
      <c r="P93" s="10">
        <v>7.9690000000000003</v>
      </c>
      <c r="Q93" s="10">
        <v>0.2</v>
      </c>
    </row>
    <row r="94" spans="1:17" ht="14.25" customHeight="1" x14ac:dyDescent="0.25">
      <c r="A94" s="9">
        <v>102</v>
      </c>
      <c r="B94" s="73" t="s">
        <v>56</v>
      </c>
      <c r="C94" s="74"/>
      <c r="D94" s="75"/>
      <c r="E94" s="10">
        <v>300</v>
      </c>
      <c r="F94" s="10">
        <v>5.23</v>
      </c>
      <c r="G94" s="10">
        <v>3.99</v>
      </c>
      <c r="H94" s="10">
        <v>17.72</v>
      </c>
      <c r="I94" s="10">
        <v>128</v>
      </c>
      <c r="J94" s="10">
        <v>0.13</v>
      </c>
      <c r="K94" s="10">
        <v>2</v>
      </c>
      <c r="L94" s="10">
        <v>0.03</v>
      </c>
      <c r="M94" s="10">
        <v>1</v>
      </c>
      <c r="N94" s="10">
        <v>45.28</v>
      </c>
      <c r="O94" s="10">
        <v>122.19</v>
      </c>
      <c r="P94" s="10">
        <v>4.6900000000000004</v>
      </c>
      <c r="Q94" s="10">
        <v>0.01</v>
      </c>
    </row>
    <row r="95" spans="1:17" ht="27.75" customHeight="1" x14ac:dyDescent="0.25">
      <c r="A95" s="16">
        <v>295</v>
      </c>
      <c r="B95" s="91" t="s">
        <v>29</v>
      </c>
      <c r="C95" s="92"/>
      <c r="D95" s="93"/>
      <c r="E95" s="19">
        <v>100</v>
      </c>
      <c r="F95" s="20">
        <v>5.0999999999999996</v>
      </c>
      <c r="G95" s="20">
        <v>13.2</v>
      </c>
      <c r="H95" s="19">
        <v>0.8</v>
      </c>
      <c r="I95" s="19">
        <v>142.4</v>
      </c>
      <c r="J95" s="19">
        <v>0.05</v>
      </c>
      <c r="K95" s="20">
        <v>21.5</v>
      </c>
      <c r="L95" s="19">
        <v>0.03</v>
      </c>
      <c r="M95" s="19">
        <v>1.28</v>
      </c>
      <c r="N95" s="19">
        <v>8.15</v>
      </c>
      <c r="O95" s="19">
        <v>80.150000000000006</v>
      </c>
      <c r="P95" s="19">
        <v>10.65</v>
      </c>
      <c r="Q95" s="19">
        <v>0.45</v>
      </c>
    </row>
    <row r="96" spans="1:17" ht="15.75" x14ac:dyDescent="0.25">
      <c r="A96" s="9">
        <v>312</v>
      </c>
      <c r="B96" s="73" t="s">
        <v>30</v>
      </c>
      <c r="C96" s="74"/>
      <c r="D96" s="75"/>
      <c r="E96" s="10" t="s">
        <v>52</v>
      </c>
      <c r="F96" s="10">
        <v>1.97</v>
      </c>
      <c r="G96" s="10">
        <v>3.79</v>
      </c>
      <c r="H96" s="10">
        <v>15.32</v>
      </c>
      <c r="I96" s="10">
        <v>103</v>
      </c>
      <c r="J96" s="10">
        <v>0.09</v>
      </c>
      <c r="K96" s="10">
        <v>8.24</v>
      </c>
      <c r="L96" s="10">
        <v>0.01</v>
      </c>
      <c r="M96" s="10">
        <v>0.15</v>
      </c>
      <c r="N96" s="10">
        <v>9.86</v>
      </c>
      <c r="O96" s="10">
        <v>53.1</v>
      </c>
      <c r="P96" s="10">
        <v>20.63</v>
      </c>
      <c r="Q96" s="10">
        <v>0.82</v>
      </c>
    </row>
    <row r="97" spans="1:17" ht="15.75" x14ac:dyDescent="0.25">
      <c r="A97" s="9">
        <v>349</v>
      </c>
      <c r="B97" s="73" t="s">
        <v>42</v>
      </c>
      <c r="C97" s="74"/>
      <c r="D97" s="75"/>
      <c r="E97" s="10">
        <v>200</v>
      </c>
      <c r="F97" s="10">
        <v>1.04</v>
      </c>
      <c r="G97" s="11">
        <v>0</v>
      </c>
      <c r="H97" s="10">
        <v>35.26</v>
      </c>
      <c r="I97" s="10">
        <v>120</v>
      </c>
      <c r="J97" s="10">
        <v>0.01</v>
      </c>
      <c r="K97" s="10">
        <v>0.5</v>
      </c>
      <c r="L97" s="10">
        <v>0.02</v>
      </c>
      <c r="M97" s="10">
        <v>0.4</v>
      </c>
      <c r="N97" s="10">
        <v>500.02</v>
      </c>
      <c r="O97" s="10">
        <v>20.61</v>
      </c>
      <c r="P97" s="10">
        <v>30.02</v>
      </c>
      <c r="Q97" s="10">
        <v>10.86</v>
      </c>
    </row>
    <row r="98" spans="1:17" ht="15.75" x14ac:dyDescent="0.25">
      <c r="A98" s="21"/>
      <c r="B98" s="73" t="s">
        <v>23</v>
      </c>
      <c r="C98" s="74"/>
      <c r="D98" s="75"/>
      <c r="E98" s="10">
        <v>80</v>
      </c>
      <c r="F98" s="10">
        <v>3.4</v>
      </c>
      <c r="G98" s="10">
        <v>0.64</v>
      </c>
      <c r="H98" s="10">
        <v>14.8</v>
      </c>
      <c r="I98" s="10">
        <v>79</v>
      </c>
      <c r="J98" s="10">
        <v>0.02</v>
      </c>
      <c r="K98" s="10">
        <v>0.2</v>
      </c>
      <c r="L98" s="10">
        <v>0.01</v>
      </c>
      <c r="M98" s="10">
        <v>0.67</v>
      </c>
      <c r="N98" s="10">
        <v>17.2</v>
      </c>
      <c r="O98" s="10">
        <v>50.6</v>
      </c>
      <c r="P98" s="10">
        <v>10</v>
      </c>
      <c r="Q98" s="11">
        <v>16</v>
      </c>
    </row>
    <row r="99" spans="1:17" ht="15.75" x14ac:dyDescent="0.25">
      <c r="A99" s="9"/>
      <c r="B99" s="73" t="s">
        <v>24</v>
      </c>
      <c r="C99" s="74"/>
      <c r="D99" s="75"/>
      <c r="E99" s="10">
        <v>50</v>
      </c>
      <c r="F99" s="10">
        <v>5.13</v>
      </c>
      <c r="G99" s="10">
        <v>0.93</v>
      </c>
      <c r="H99" s="10">
        <v>24.93</v>
      </c>
      <c r="I99" s="10">
        <v>128</v>
      </c>
      <c r="J99" s="10">
        <v>0.02</v>
      </c>
      <c r="K99" s="10">
        <v>0.5</v>
      </c>
      <c r="L99" s="10">
        <v>0.02</v>
      </c>
      <c r="M99" s="10">
        <v>0.7</v>
      </c>
      <c r="N99" s="10">
        <v>22</v>
      </c>
      <c r="O99" s="10">
        <v>29.33</v>
      </c>
      <c r="P99" s="10">
        <v>7</v>
      </c>
      <c r="Q99" s="10">
        <v>0.02</v>
      </c>
    </row>
    <row r="100" spans="1:17" ht="15.75" x14ac:dyDescent="0.25">
      <c r="A100" s="9"/>
      <c r="B100" s="88" t="s">
        <v>31</v>
      </c>
      <c r="C100" s="89"/>
      <c r="D100" s="90"/>
      <c r="E100" s="17">
        <v>1020</v>
      </c>
      <c r="F100" s="17">
        <f>SUM(F93:F99)</f>
        <v>22.779999999999998</v>
      </c>
      <c r="G100" s="17">
        <f t="shared" ref="G100:Q100" si="14">SUM(G93:G99)</f>
        <v>25.56</v>
      </c>
      <c r="H100" s="17">
        <f t="shared" si="14"/>
        <v>113.51999999999998</v>
      </c>
      <c r="I100" s="17">
        <f t="shared" si="14"/>
        <v>749.4</v>
      </c>
      <c r="J100" s="17">
        <f t="shared" si="14"/>
        <v>0.35000000000000009</v>
      </c>
      <c r="K100" s="17">
        <f t="shared" si="14"/>
        <v>40.130000000000003</v>
      </c>
      <c r="L100" s="17">
        <f t="shared" si="14"/>
        <v>0.12</v>
      </c>
      <c r="M100" s="17">
        <f t="shared" si="14"/>
        <v>4.7</v>
      </c>
      <c r="N100" s="17">
        <f t="shared" si="14"/>
        <v>619.94000000000005</v>
      </c>
      <c r="O100" s="17">
        <f t="shared" si="14"/>
        <v>374.23</v>
      </c>
      <c r="P100" s="17">
        <f t="shared" si="14"/>
        <v>90.959000000000003</v>
      </c>
      <c r="Q100" s="17">
        <f t="shared" si="14"/>
        <v>28.36</v>
      </c>
    </row>
    <row r="101" spans="1:17" ht="15.75" x14ac:dyDescent="0.25">
      <c r="A101" s="9"/>
      <c r="B101" s="52" t="s">
        <v>32</v>
      </c>
      <c r="C101" s="53"/>
      <c r="D101" s="54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ht="15.75" x14ac:dyDescent="0.25">
      <c r="A102" s="21">
        <v>338</v>
      </c>
      <c r="B102" s="22" t="s">
        <v>57</v>
      </c>
      <c r="C102" s="23"/>
      <c r="D102" s="23"/>
      <c r="E102" s="10" t="s">
        <v>43</v>
      </c>
      <c r="F102" s="10">
        <v>0.8</v>
      </c>
      <c r="G102" s="10">
        <v>0.8</v>
      </c>
      <c r="H102" s="10">
        <v>19.600000000000001</v>
      </c>
      <c r="I102" s="10">
        <v>88</v>
      </c>
      <c r="J102" s="10">
        <v>0.06</v>
      </c>
      <c r="K102" s="10">
        <v>20</v>
      </c>
      <c r="L102" s="10">
        <v>0.03</v>
      </c>
      <c r="M102" s="10">
        <v>0.8</v>
      </c>
      <c r="N102" s="10">
        <v>28</v>
      </c>
      <c r="O102" s="10">
        <v>17</v>
      </c>
      <c r="P102" s="10">
        <v>15</v>
      </c>
      <c r="Q102" s="10">
        <v>2.4</v>
      </c>
    </row>
    <row r="103" spans="1:17" ht="17.25" customHeight="1" x14ac:dyDescent="0.25">
      <c r="A103" s="9"/>
      <c r="B103" s="88" t="s">
        <v>46</v>
      </c>
      <c r="C103" s="89"/>
      <c r="D103" s="90"/>
      <c r="E103" s="17">
        <v>200</v>
      </c>
      <c r="F103" s="17">
        <f>F102</f>
        <v>0.8</v>
      </c>
      <c r="G103" s="17">
        <f>G102</f>
        <v>0.8</v>
      </c>
      <c r="H103" s="17">
        <f>H102</f>
        <v>19.600000000000001</v>
      </c>
      <c r="I103" s="17">
        <f>I102</f>
        <v>88</v>
      </c>
      <c r="J103" s="17">
        <f t="shared" ref="J103:Q103" si="15">J102</f>
        <v>0.06</v>
      </c>
      <c r="K103" s="17">
        <f t="shared" si="15"/>
        <v>20</v>
      </c>
      <c r="L103" s="17">
        <f t="shared" si="15"/>
        <v>0.03</v>
      </c>
      <c r="M103" s="17">
        <f t="shared" si="15"/>
        <v>0.8</v>
      </c>
      <c r="N103" s="17">
        <f t="shared" si="15"/>
        <v>28</v>
      </c>
      <c r="O103" s="17">
        <f t="shared" si="15"/>
        <v>17</v>
      </c>
      <c r="P103" s="17">
        <f t="shared" si="15"/>
        <v>15</v>
      </c>
      <c r="Q103" s="17">
        <f t="shared" si="15"/>
        <v>2.4</v>
      </c>
    </row>
    <row r="104" spans="1:17" ht="15.75" x14ac:dyDescent="0.25">
      <c r="A104" s="9"/>
      <c r="B104" s="97" t="s">
        <v>35</v>
      </c>
      <c r="C104" s="98"/>
      <c r="D104" s="9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ht="15.75" x14ac:dyDescent="0.25">
      <c r="A105" s="9">
        <v>75</v>
      </c>
      <c r="B105" s="58" t="s">
        <v>58</v>
      </c>
      <c r="C105" s="59"/>
      <c r="D105" s="60"/>
      <c r="E105" s="10">
        <v>100</v>
      </c>
      <c r="F105" s="10">
        <v>1</v>
      </c>
      <c r="G105" s="10">
        <v>2.93</v>
      </c>
      <c r="H105" s="10">
        <v>4.51</v>
      </c>
      <c r="I105" s="10">
        <v>48</v>
      </c>
      <c r="J105" s="10">
        <v>0.05</v>
      </c>
      <c r="K105" s="10">
        <v>5.5</v>
      </c>
      <c r="L105" s="10">
        <v>0.02</v>
      </c>
      <c r="M105" s="10">
        <v>0.48</v>
      </c>
      <c r="N105" s="10">
        <v>19.52</v>
      </c>
      <c r="O105" s="10">
        <v>23.84</v>
      </c>
      <c r="P105" s="10">
        <v>11.39</v>
      </c>
      <c r="Q105" s="10">
        <v>0.43</v>
      </c>
    </row>
    <row r="106" spans="1:17" ht="15.75" x14ac:dyDescent="0.25">
      <c r="A106" s="9">
        <v>244</v>
      </c>
      <c r="B106" s="23" t="s">
        <v>53</v>
      </c>
      <c r="C106" s="23"/>
      <c r="D106" s="23"/>
      <c r="E106" s="12" t="s">
        <v>54</v>
      </c>
      <c r="F106" s="10">
        <v>12.69</v>
      </c>
      <c r="G106" s="10">
        <v>12.36</v>
      </c>
      <c r="H106" s="10">
        <v>17.649999999999999</v>
      </c>
      <c r="I106" s="10">
        <v>233</v>
      </c>
      <c r="J106" s="10">
        <v>0.04</v>
      </c>
      <c r="K106" s="10">
        <v>0.28000000000000003</v>
      </c>
      <c r="L106" s="10">
        <v>0.02</v>
      </c>
      <c r="M106" s="10">
        <v>0.69</v>
      </c>
      <c r="N106" s="10">
        <v>10.56</v>
      </c>
      <c r="O106" s="10">
        <v>140.44999999999999</v>
      </c>
      <c r="P106" s="10">
        <v>25.72</v>
      </c>
      <c r="Q106" s="10">
        <v>1.76</v>
      </c>
    </row>
    <row r="107" spans="1:17" ht="15.75" x14ac:dyDescent="0.25">
      <c r="A107" s="9">
        <v>389</v>
      </c>
      <c r="B107" s="58" t="s">
        <v>44</v>
      </c>
      <c r="C107" s="59"/>
      <c r="D107" s="60"/>
      <c r="E107" s="10">
        <v>200</v>
      </c>
      <c r="F107" s="10">
        <v>0.75</v>
      </c>
      <c r="G107" s="10">
        <v>0.08</v>
      </c>
      <c r="H107" s="10">
        <v>20.57</v>
      </c>
      <c r="I107" s="10">
        <v>85</v>
      </c>
      <c r="J107" s="10">
        <v>0.01</v>
      </c>
      <c r="K107" s="10">
        <v>1.01</v>
      </c>
      <c r="L107" s="10">
        <v>0.01</v>
      </c>
      <c r="M107" s="10">
        <v>0.1</v>
      </c>
      <c r="N107" s="10">
        <v>11.12</v>
      </c>
      <c r="O107" s="10">
        <v>15.14</v>
      </c>
      <c r="P107" s="10">
        <v>1.44</v>
      </c>
      <c r="Q107" s="10">
        <v>0.2</v>
      </c>
    </row>
    <row r="108" spans="1:17" ht="15.75" x14ac:dyDescent="0.25">
      <c r="A108" s="9"/>
      <c r="B108" s="23" t="s">
        <v>23</v>
      </c>
      <c r="C108" s="23"/>
      <c r="D108" s="23"/>
      <c r="E108" s="10">
        <v>60</v>
      </c>
      <c r="F108" s="10">
        <v>6.8</v>
      </c>
      <c r="G108" s="10">
        <v>1.28</v>
      </c>
      <c r="H108" s="10">
        <v>29.6</v>
      </c>
      <c r="I108" s="10">
        <v>158</v>
      </c>
      <c r="J108" s="10">
        <v>0.02</v>
      </c>
      <c r="K108" s="10">
        <v>0.4</v>
      </c>
      <c r="L108" s="10">
        <v>0.02</v>
      </c>
      <c r="M108" s="10">
        <v>0.48</v>
      </c>
      <c r="N108" s="10">
        <v>34.4</v>
      </c>
      <c r="O108" s="10">
        <v>71.2</v>
      </c>
      <c r="P108" s="10">
        <v>20</v>
      </c>
      <c r="Q108" s="10">
        <v>0.9</v>
      </c>
    </row>
    <row r="109" spans="1:17" ht="15.75" x14ac:dyDescent="0.25">
      <c r="A109" s="9"/>
      <c r="B109" s="100" t="s">
        <v>24</v>
      </c>
      <c r="C109" s="101"/>
      <c r="D109" s="102"/>
      <c r="E109" s="10">
        <v>20</v>
      </c>
      <c r="F109" s="10">
        <v>3.08</v>
      </c>
      <c r="G109" s="10">
        <v>0.56000000000000005</v>
      </c>
      <c r="H109" s="10">
        <v>14.96</v>
      </c>
      <c r="I109" s="10">
        <v>77</v>
      </c>
      <c r="J109" s="10">
        <v>0.02</v>
      </c>
      <c r="K109" s="10">
        <v>0.3</v>
      </c>
      <c r="L109" s="10">
        <v>0.01</v>
      </c>
      <c r="M109" s="10">
        <v>0.42</v>
      </c>
      <c r="N109" s="10">
        <v>13.2</v>
      </c>
      <c r="O109" s="10">
        <v>17.600000000000001</v>
      </c>
      <c r="P109" s="10">
        <v>4</v>
      </c>
      <c r="Q109" s="10">
        <v>1.17</v>
      </c>
    </row>
    <row r="110" spans="1:17" ht="15.75" x14ac:dyDescent="0.25">
      <c r="A110" s="9"/>
      <c r="B110" s="73" t="s">
        <v>36</v>
      </c>
      <c r="C110" s="74"/>
      <c r="D110" s="75"/>
      <c r="E110" s="17">
        <v>670</v>
      </c>
      <c r="F110" s="17">
        <f t="shared" ref="F110:Q110" si="16">SUM(F105:F109)</f>
        <v>24.32</v>
      </c>
      <c r="G110" s="17">
        <f t="shared" si="16"/>
        <v>17.209999999999997</v>
      </c>
      <c r="H110" s="17">
        <f t="shared" si="16"/>
        <v>87.289999999999992</v>
      </c>
      <c r="I110" s="17">
        <f t="shared" si="16"/>
        <v>601</v>
      </c>
      <c r="J110" s="17">
        <f t="shared" si="16"/>
        <v>0.13999999999999999</v>
      </c>
      <c r="K110" s="17">
        <f t="shared" si="16"/>
        <v>7.49</v>
      </c>
      <c r="L110" s="17">
        <f t="shared" si="16"/>
        <v>0.08</v>
      </c>
      <c r="M110" s="17">
        <f t="shared" si="16"/>
        <v>2.17</v>
      </c>
      <c r="N110" s="17">
        <f t="shared" si="16"/>
        <v>88.8</v>
      </c>
      <c r="O110" s="17">
        <f t="shared" si="16"/>
        <v>268.23</v>
      </c>
      <c r="P110" s="17">
        <f t="shared" si="16"/>
        <v>62.55</v>
      </c>
      <c r="Q110" s="17">
        <f t="shared" si="16"/>
        <v>4.46</v>
      </c>
    </row>
    <row r="111" spans="1:17" ht="15.75" customHeight="1" x14ac:dyDescent="0.25">
      <c r="A111" s="9"/>
      <c r="B111" s="97" t="s">
        <v>37</v>
      </c>
      <c r="C111" s="98"/>
      <c r="D111" s="99"/>
      <c r="E111" s="10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ht="15.75" x14ac:dyDescent="0.25">
      <c r="A112" s="24">
        <v>386</v>
      </c>
      <c r="B112" s="91" t="s">
        <v>38</v>
      </c>
      <c r="C112" s="92"/>
      <c r="D112" s="93"/>
      <c r="E112" s="19" t="s">
        <v>39</v>
      </c>
      <c r="F112" s="10">
        <v>5.6</v>
      </c>
      <c r="G112" s="10">
        <v>6.4</v>
      </c>
      <c r="H112" s="10">
        <v>8.1999999999999993</v>
      </c>
      <c r="I112" s="10">
        <v>112.8</v>
      </c>
      <c r="J112" s="11">
        <v>0</v>
      </c>
      <c r="K112" s="10">
        <v>0.03</v>
      </c>
      <c r="L112" s="11">
        <v>0</v>
      </c>
      <c r="M112" s="10">
        <v>0.2</v>
      </c>
      <c r="N112" s="11">
        <v>124</v>
      </c>
      <c r="O112" s="10">
        <v>92.8</v>
      </c>
      <c r="P112" s="11">
        <v>14</v>
      </c>
      <c r="Q112" s="10">
        <v>0.01</v>
      </c>
    </row>
    <row r="113" spans="1:17" ht="15.75" x14ac:dyDescent="0.25">
      <c r="A113" s="9"/>
      <c r="B113" s="55" t="s">
        <v>40</v>
      </c>
      <c r="C113" s="56"/>
      <c r="D113" s="57"/>
      <c r="E113" s="17">
        <v>200</v>
      </c>
      <c r="F113" s="17">
        <f>F112</f>
        <v>5.6</v>
      </c>
      <c r="G113" s="17">
        <f>G112</f>
        <v>6.4</v>
      </c>
      <c r="H113" s="17">
        <f>H112</f>
        <v>8.1999999999999993</v>
      </c>
      <c r="I113" s="17">
        <f>I112</f>
        <v>112.8</v>
      </c>
      <c r="J113" s="17">
        <f t="shared" ref="J113:Q113" si="17">J112</f>
        <v>0</v>
      </c>
      <c r="K113" s="17">
        <f t="shared" si="17"/>
        <v>0.03</v>
      </c>
      <c r="L113" s="17">
        <f t="shared" si="17"/>
        <v>0</v>
      </c>
      <c r="M113" s="17">
        <f t="shared" si="17"/>
        <v>0.2</v>
      </c>
      <c r="N113" s="17">
        <f t="shared" si="17"/>
        <v>124</v>
      </c>
      <c r="O113" s="17">
        <f t="shared" si="17"/>
        <v>92.8</v>
      </c>
      <c r="P113" s="17">
        <f t="shared" si="17"/>
        <v>14</v>
      </c>
      <c r="Q113" s="17">
        <f t="shared" si="17"/>
        <v>0.01</v>
      </c>
    </row>
    <row r="114" spans="1:17" ht="15.75" x14ac:dyDescent="0.25">
      <c r="A114" s="9"/>
      <c r="B114" s="55" t="s">
        <v>41</v>
      </c>
      <c r="C114" s="56"/>
      <c r="D114" s="57"/>
      <c r="E114" s="17">
        <f t="shared" ref="E114:Q114" si="18">E87+E91+E100+E103+E110+E113</f>
        <v>2927</v>
      </c>
      <c r="F114" s="17">
        <f t="shared" si="18"/>
        <v>81.66</v>
      </c>
      <c r="G114" s="17">
        <f t="shared" si="18"/>
        <v>84.08</v>
      </c>
      <c r="H114" s="17">
        <f t="shared" si="18"/>
        <v>415.57</v>
      </c>
      <c r="I114" s="17">
        <f t="shared" si="18"/>
        <v>2926.11</v>
      </c>
      <c r="J114" s="17">
        <f t="shared" si="18"/>
        <v>1.1399999999999999</v>
      </c>
      <c r="K114" s="17">
        <f t="shared" si="18"/>
        <v>69.290000000000006</v>
      </c>
      <c r="L114" s="17">
        <f t="shared" si="18"/>
        <v>0.48000000000000004</v>
      </c>
      <c r="M114" s="17">
        <f t="shared" si="18"/>
        <v>25.23</v>
      </c>
      <c r="N114" s="17">
        <f t="shared" si="18"/>
        <v>1256.48</v>
      </c>
      <c r="O114" s="17">
        <f t="shared" si="18"/>
        <v>1091.22</v>
      </c>
      <c r="P114" s="17">
        <f t="shared" si="18"/>
        <v>482.68900000000002</v>
      </c>
      <c r="Q114" s="17">
        <f t="shared" si="18"/>
        <v>39.96</v>
      </c>
    </row>
    <row r="115" spans="1:17" x14ac:dyDescent="0.25">
      <c r="B115" s="35" t="s">
        <v>47</v>
      </c>
      <c r="C115" s="35"/>
      <c r="D115" s="35"/>
      <c r="E115" s="36">
        <v>347.03</v>
      </c>
    </row>
  </sheetData>
  <mergeCells count="113">
    <mergeCell ref="B109:D109"/>
    <mergeCell ref="B110:D110"/>
    <mergeCell ref="B111:D111"/>
    <mergeCell ref="B112:D112"/>
    <mergeCell ref="B113:D113"/>
    <mergeCell ref="B103:D103"/>
    <mergeCell ref="B104:D104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J77:M77"/>
    <mergeCell ref="N77:Q77"/>
    <mergeCell ref="B79:D79"/>
    <mergeCell ref="B80:D80"/>
    <mergeCell ref="B81:D81"/>
    <mergeCell ref="A77:A78"/>
    <mergeCell ref="B77:D78"/>
    <mergeCell ref="E77:E78"/>
    <mergeCell ref="F77:H77"/>
    <mergeCell ref="I77:I78"/>
    <mergeCell ref="B69:D69"/>
    <mergeCell ref="B70:D70"/>
    <mergeCell ref="B71:D71"/>
    <mergeCell ref="B72:D72"/>
    <mergeCell ref="B73:D73"/>
    <mergeCell ref="B62:D62"/>
    <mergeCell ref="B63:D63"/>
    <mergeCell ref="B64:D64"/>
    <mergeCell ref="B66:D66"/>
    <mergeCell ref="B68:D68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41:D41"/>
    <mergeCell ref="B42:D42"/>
    <mergeCell ref="B43:D43"/>
    <mergeCell ref="B44:D44"/>
    <mergeCell ref="B45:D45"/>
    <mergeCell ref="A36:A37"/>
    <mergeCell ref="B36:D37"/>
    <mergeCell ref="E36:E37"/>
    <mergeCell ref="F36:H36"/>
    <mergeCell ref="B17:D17"/>
    <mergeCell ref="B18:D18"/>
    <mergeCell ref="J36:M36"/>
    <mergeCell ref="N36:Q36"/>
    <mergeCell ref="B38:D38"/>
    <mergeCell ref="B39:D39"/>
    <mergeCell ref="B40:D40"/>
    <mergeCell ref="B26:D26"/>
    <mergeCell ref="B27:D27"/>
    <mergeCell ref="I36:I37"/>
    <mergeCell ref="B19:D19"/>
    <mergeCell ref="B20:D20"/>
    <mergeCell ref="B21:D21"/>
    <mergeCell ref="B22:D22"/>
    <mergeCell ref="B23:D23"/>
    <mergeCell ref="B24:D24"/>
    <mergeCell ref="B25:D25"/>
    <mergeCell ref="B30:D30"/>
    <mergeCell ref="I4:I5"/>
    <mergeCell ref="J4:M4"/>
    <mergeCell ref="N4:Q4"/>
    <mergeCell ref="B28:D28"/>
    <mergeCell ref="B31:D31"/>
    <mergeCell ref="B105:D105"/>
    <mergeCell ref="B107:D107"/>
    <mergeCell ref="B114:D114"/>
    <mergeCell ref="A1:Q2"/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4:A5"/>
    <mergeCell ref="B4:D5"/>
    <mergeCell ref="E4:E5"/>
    <mergeCell ref="F4:H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2026-05-13T10:32:11Z</dcterms:modified>
</cp:coreProperties>
</file>